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rtakeda\Desktop\"/>
    </mc:Choice>
  </mc:AlternateContent>
  <xr:revisionPtr revIDLastSave="0" documentId="13_ncr:1_{2D86F653-26DC-A942-B9C5-6FF4864053EA}" xr6:coauthVersionLast="47" xr6:coauthVersionMax="47" xr10:uidLastSave="{00000000-0000-0000-0000-000000000000}"/>
  <workbookProtection workbookAlgorithmName="SHA-512" workbookHashValue="QAC9L88OxUuQlXKGdv+71+vTOEfKoMZYR7RJdxyKTGVC8qhYuVljWMLRAItBOIxEHrKYVZputtWu9HhYVKsTDw==" workbookSaltValue="xh43WvLaysiFzc/luiUaGQ=="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EG10" i="4"/>
  <c r="CN10" i="4"/>
  <c r="AU10" i="4"/>
  <c r="EG8" i="4"/>
  <c r="CN8" i="4"/>
  <c r="AU8" i="4"/>
  <c r="B8" i="4"/>
  <c r="B6" i="4"/>
  <c r="BX78" i="4" l="1"/>
  <c r="BX54" i="4"/>
  <c r="BX32" i="4"/>
  <c r="MO78" i="4"/>
  <c r="MN54" i="4"/>
  <c r="MN32" i="4"/>
  <c r="JB78" i="4"/>
  <c r="IZ54" i="4"/>
  <c r="IZ32" i="4"/>
  <c r="FO78" i="4"/>
  <c r="FL32" i="4"/>
  <c r="FL54"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AE78" i="4"/>
  <c r="KV78" i="4"/>
  <c r="KU54" i="4"/>
  <c r="KU32" i="4"/>
  <c r="HI78" i="4"/>
  <c r="HG54" i="4"/>
  <c r="HG32" i="4"/>
  <c r="DV78" i="4"/>
  <c r="DS54" i="4"/>
  <c r="DS32"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<sst xmlns="http://schemas.openxmlformats.org/spreadsheetml/2006/main" count="345" uniqueCount="189">
  <si>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</si>
  <si>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</si>
  <si>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</si>
  <si>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</si>
  <si>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</si>
  <si>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</si>
  <si>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</si>
  <si>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</si>
  <si>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</si>
  <si>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</si>
  <si>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</si>
  <si>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</si>
  <si>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</si>
  <si>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</si>
  <si>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</si>
  <si>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</si>
  <si>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</si>
  <si>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</si>
  <si>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</si>
  <si>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</si>
  <si>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</si>
  <si>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</si>
  <si>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</si>
  <si>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</si>
  <si>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</si>
  <si>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</si>
  <si>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</si>
  <si>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</si>
  <si>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</si>
  <si>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</si>
  <si>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</si>
  <si>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</si>
  <si>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</si>
  <si>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</si>
  <si>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</si>
  <si>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</si>
  <si>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</si>
  <si>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</si>
  <si>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</si>
  <si>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</si>
  <si>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</si>
  <si>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</si>
  <si>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</si>
  <si>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</si>
  <si>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</si>
  <si>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</si>
  <si>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</si>
  <si>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</si>
  <si>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</si>
  <si>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</si>
  <si>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</si>
  <si>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</si>
  <si>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</si>
  <si>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</si>
  <si>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</si>
  <si>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</si>
  <si>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</si>
  <si>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</si>
  <si>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</si>
  <si>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</si>
  <si>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</si>
  <si>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</si>
  <si>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</si>
  <si>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</si>
  <si>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</si>
  <si>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</si>
  <si>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</si>
  <si>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</si>
  <si>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</si>
  <si>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</si>
  <si>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</si>
  <si>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</si>
  <si>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</si>
  <si>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</si>
  <si>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</si>
  <si>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</si>
  <si>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</si>
  <si>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</si>
  <si>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</si>
  <si>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</si>
  <si>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</si>
  <si>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</si>
  <si>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</si>
  <si>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</si>
  <si>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</si>
  <si>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</si>
  <si>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</si>
  <si>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</si>
  <si>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</si>
  <si>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</si>
  <si>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</si>
  <si>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</si>
  <si>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</si>
  <si>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</si>
  <si>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</si>
  <si>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</si>
  <si>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</si>
  <si>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</si>
  <si>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</si>
  <si>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</si>
  <si>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</si>
  <si>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</si>
  <si>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</si>
  <si>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</si>
  <si>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</si>
  <si>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</si>
  <si>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</si>
  <si>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</si>
  <si>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</si>
  <si>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</si>
  <si>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</si>
  <si>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</si>
  <si>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</si>
  <si>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</si>
  <si>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</si>
  <si>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</si>
  <si>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</si>
  <si>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</si>
  <si>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</si>
  <si>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</si>
  <si>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</si>
  <si>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</si>
  <si>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</si>
  <si>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</si>
  <si>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</si>
  <si>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</si>
  <si>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</si>
  <si>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</si>
  <si>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</si>
  <si>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</si>
  <si>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</si>
  <si>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</si>
  <si>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</si>
  <si>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</si>
  <si>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</si>
  <si>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</si>
  <si>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</si>
  <si>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</si>
  <si>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</si>
  <si>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</si>
  <si>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</si>
  <si>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</si>
  <si>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</si>
  <si>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</si>
  <si>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</si>
  <si>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</si>
  <si>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</si>
  <si>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</si>
  <si>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</si>
  <si>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</si>
  <si>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</si>
  <si>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</si>
  <si>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</si>
  <si>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</si>
  <si>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</si>
  <si>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</si>
  <si>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</si>
  <si>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</si>
  <si>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</si>
  <si>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</si>
  <si>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</si>
  <si>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</si>
  <si>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</si>
  <si>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</si>
  <si>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</si>
  <si>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</si>
  <si>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和歌山県</t>
  </si>
  <si>
    <t>公立紀南病院組合</t>
  </si>
  <si>
    <t>紀南病院</t>
  </si>
  <si>
    <t>当然財務</t>
  </si>
  <si>
    <t>病院事業</t>
  </si>
  <si>
    <t>一般病院</t>
  </si>
  <si>
    <t>300床以上～400床未満</t>
  </si>
  <si>
    <t>非設置</t>
  </si>
  <si>
    <t>直営</t>
  </si>
  <si>
    <t>対象</t>
  </si>
  <si>
    <t>ド 透 I 未 訓 ガ</t>
  </si>
  <si>
    <t>救 臨 が 感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</si>
  <si>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</si>
  <si>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</si>
  <si>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</si>
  <si>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</si>
  <si>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</si>
  <si>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</si>
  <si>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</si>
  <si>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少子高齢化と人口減少が問題となっている田辺２次医療圏において、不採算部門（救急・小児・周産期・災害・精神等）の医療機能を維持し、変化する医療需要に応じた医療を提供する役割を担っている。また、医師や看護師の人材を確保し地域完結型医療を構築するため、引き続き急性期医療を充実させ、経営基盤を強化していく必要がある。</t>
    <phoneticPr fontId="5"/>
  </si>
  <si>
    <t>R5年度をもって、コロナの分類見直し等により空床確保などの国の対応も終了し、一般診療への切り替えが行われた。医業収益面では、空床確保の影響と圏域人口の減少により、患者数の回復が緩慢で病院経営強化プランに掲げた、損益分岐点（1日平均290人）を大きく下回り、安定した収益の確保は難しくなってきている。
費用面では、人勧による人件費の上昇や物価の高騰等により給与費率、材料比率があがってきている。
患者数の動向から見ても、病床利用率を上げ収益の増加を図ることは困難な状況となってきている中で、病棟の再編や病床数の適正化、職員の再編や適正配置、医薬品の調達方法や採用品目を見直すなど、費用削減に努め、健全経営に向けた対策を行っていく必要がある。</t>
    <rPh sb="18" eb="19">
      <t xml:space="preserve">ナド </t>
    </rPh>
    <rPh sb="29" eb="30">
      <t xml:space="preserve">クニノ </t>
    </rPh>
    <rPh sb="31" eb="33">
      <t xml:space="preserve">タイオウモ </t>
    </rPh>
    <rPh sb="34" eb="35">
      <t xml:space="preserve">シュウリョウ </t>
    </rPh>
    <rPh sb="54" eb="56">
      <t xml:space="preserve">イギョウ </t>
    </rPh>
    <rPh sb="56" eb="59">
      <t xml:space="preserve">シュウエキメンデハ </t>
    </rPh>
    <rPh sb="70" eb="74">
      <t xml:space="preserve">ケンイキジンコウノ </t>
    </rPh>
    <rPh sb="75" eb="77">
      <t xml:space="preserve">ゲンショウニヨリ </t>
    </rPh>
    <rPh sb="91" eb="95">
      <t xml:space="preserve">ビョウインケイエイ </t>
    </rPh>
    <rPh sb="95" eb="97">
      <t xml:space="preserve">キョウカ </t>
    </rPh>
    <rPh sb="101" eb="102">
      <t xml:space="preserve">カカゲタ </t>
    </rPh>
    <rPh sb="149" eb="157">
      <t xml:space="preserve">ジンカンニヨル </t>
    </rPh>
    <rPh sb="164" eb="166">
      <t xml:space="preserve">ジョウショウ </t>
    </rPh>
    <rPh sb="170" eb="172">
      <t xml:space="preserve">コウトウ </t>
    </rPh>
    <rPh sb="172" eb="173">
      <t xml:space="preserve">ナド </t>
    </rPh>
    <rPh sb="197" eb="200">
      <t xml:space="preserve">カンジャスウノ </t>
    </rPh>
    <rPh sb="201" eb="203">
      <t xml:space="preserve">ドウコウカラ </t>
    </rPh>
    <rPh sb="205" eb="206">
      <t xml:space="preserve">ミテモ </t>
    </rPh>
    <rPh sb="228" eb="230">
      <t xml:space="preserve">コンナンナ </t>
    </rPh>
    <rPh sb="231" eb="233">
      <t xml:space="preserve">ジョウキョウトナッテキテイルナカデ </t>
    </rPh>
    <rPh sb="244" eb="246">
      <t xml:space="preserve">ビョウトウノ </t>
    </rPh>
    <rPh sb="247" eb="249">
      <t xml:space="preserve">サイヘン </t>
    </rPh>
    <rPh sb="250" eb="253">
      <t xml:space="preserve">ビョウショウスウノ </t>
    </rPh>
    <rPh sb="254" eb="257">
      <t xml:space="preserve">テキセイカ </t>
    </rPh>
    <rPh sb="278" eb="280">
      <t xml:space="preserve">サイヨウ </t>
    </rPh>
    <rPh sb="280" eb="282">
      <t xml:space="preserve">ヒンモクヲ </t>
    </rPh>
    <phoneticPr fontId="5"/>
  </si>
  <si>
    <t>設備の更新にあたっては長期計画を作成し、計画的に設備の更新にあたっており、施設の長寿命化に取り組んでいる。
器械備品減価償却率が高くなってきており、更新の時期を迎えてきている。医療需要の変化、技術の進化などによる医療機器等の更新が医師確保や医療機能の拡大に繋がることを踏まえ、適正な購入・更新と資金運用に努めていきたい。</t>
    <rPh sb="0" eb="2">
      <t xml:space="preserve">セツビノ </t>
    </rPh>
    <rPh sb="45" eb="46">
      <t xml:space="preserve">トリクンデイル </t>
    </rPh>
    <rPh sb="54" eb="56">
      <t xml:space="preserve">キカイ </t>
    </rPh>
    <rPh sb="56" eb="58">
      <t xml:space="preserve">ビヒン </t>
    </rPh>
    <rPh sb="58" eb="60">
      <t xml:space="preserve">ゲンカ </t>
    </rPh>
    <rPh sb="60" eb="62">
      <t xml:space="preserve">ショウキャク </t>
    </rPh>
    <rPh sb="62" eb="63">
      <t xml:space="preserve">リツ </t>
    </rPh>
    <rPh sb="64" eb="65">
      <t xml:space="preserve">タカクナッテキテイル </t>
    </rPh>
    <rPh sb="74" eb="76">
      <t xml:space="preserve">コウシンノ </t>
    </rPh>
    <rPh sb="77" eb="79">
      <t xml:space="preserve">ジキヲ </t>
    </rPh>
    <rPh sb="80" eb="81">
      <t xml:space="preserve">ムカエテキテイル </t>
    </rPh>
    <rPh sb="88" eb="92">
      <t xml:space="preserve">イリョウジュヨウノ </t>
    </rPh>
    <rPh sb="93" eb="95">
      <t xml:space="preserve">ヘンカ </t>
    </rPh>
    <rPh sb="96" eb="98">
      <t xml:space="preserve">ギジュツノ </t>
    </rPh>
    <rPh sb="99" eb="101">
      <t xml:space="preserve">シンカ </t>
    </rPh>
    <rPh sb="110" eb="111">
      <t xml:space="preserve">ナド </t>
    </rPh>
    <rPh sb="134" eb="135">
      <t xml:space="preserve">フマエ </t>
    </rPh>
    <rPh sb="141" eb="143">
      <t xml:space="preserve">コウニュウ </t>
    </rPh>
    <rPh sb="144" eb="146">
      <t xml:space="preserve">コウシン </t>
    </rPh>
    <phoneticPr fontId="5"/>
  </si>
  <si>
    <t xml:space="preserve">当地方は、圏域人口が減少しており、これに加え長引くコロナの影響による医療機関への受診控えも重なり、R6年度においてもコロナ前の患者数を確保できていない状況であります。
当院は建設から20年を経過しており、省エネルギー化を推進して設備の長寿命化にも努めておりますが、多くの建築付帯設備が耐用年数を迎えてきており、予定していた設備の更新に加え、不測の不具合発生による設備更新も増えております。
また、地方の中核病院として、都会に偏在する医師、看護師等の医療従事者の確保対策に苦慮しているところであります。交通の便、インフラ整備など病院のみで対応できない課題もある中で、行政との連携のもと人材確保に努めてまいります。
病院事業は、診療報酬による収入が大半を占めております。また、費用面の８割以上は人件費と材料費であります。近年の人件費の増加や物価高騰による材料費の増加は病院経営に大きな負担となっております。
安定した経営を維持するためには平常時での修正医業収支比率をいかに改善させるかが重要であり、患者数の動向を分析し、適正規模の病床数での運営が不可欠となってきます。
しかしながら、コロナ禍での教訓から、公立病院として不採算部門も抱えていかなければならない使命感もあり、安易な病床数の削減は行い難いことから、現状では、患者数の確保に努めていかなければなりません。
病院として、現状規模での患者数の確保や、職員のコスト意識の共有による経費の削減等が喫緊の課題であります。当院としましては、人材確保の観点から、人件費を削減し難い状況ですので、材料費の削減にとりくんでいるところですが、収入確保の上で、診療報酬の大幅なプラス改定等が必要であると考えます。
</t>
    <rPh sb="0" eb="2">
      <t xml:space="preserve">ナガビク </t>
    </rPh>
    <rPh sb="7" eb="9">
      <t xml:space="preserve">エイキョウデ </t>
    </rPh>
    <rPh sb="12" eb="16">
      <t xml:space="preserve">イリョウキカンヘノ </t>
    </rPh>
    <rPh sb="18" eb="20">
      <t xml:space="preserve">ジュシン </t>
    </rPh>
    <rPh sb="20" eb="21">
      <t xml:space="preserve">ヒカエノ </t>
    </rPh>
    <rPh sb="24" eb="28">
      <t xml:space="preserve">ケンイキジンコウノ </t>
    </rPh>
    <rPh sb="29" eb="31">
      <t xml:space="preserve">ゲンショウニ </t>
    </rPh>
    <rPh sb="50" eb="51">
      <t xml:space="preserve">マエノ </t>
    </rPh>
    <rPh sb="52" eb="55">
      <t xml:space="preserve">カンジャスウニ </t>
    </rPh>
    <rPh sb="56" eb="58">
      <t xml:space="preserve">カクホデキテイナイジョウキョウデアル </t>
    </rPh>
    <rPh sb="81" eb="85">
      <t xml:space="preserve">シンリョウホウシュウノ </t>
    </rPh>
    <rPh sb="86" eb="89">
      <t xml:space="preserve">カイテイトウモアリ </t>
    </rPh>
    <rPh sb="92" eb="93">
      <t xml:space="preserve">ネンネン </t>
    </rPh>
    <rPh sb="94" eb="98">
      <t xml:space="preserve">ジョウショウケイコウニ </t>
    </rPh>
    <rPh sb="106" eb="108">
      <t xml:space="preserve">ジョウショウ </t>
    </rPh>
    <rPh sb="160" eb="162">
      <t xml:space="preserve">コウリツ </t>
    </rPh>
    <rPh sb="162" eb="164">
      <t xml:space="preserve">ビョウインノ </t>
    </rPh>
    <rPh sb="167" eb="170">
      <t xml:space="preserve">フサイサン </t>
    </rPh>
    <rPh sb="170" eb="172">
      <t xml:space="preserve">ブモンヲ </t>
    </rPh>
    <rPh sb="173" eb="174">
      <t xml:space="preserve">カカエテイル </t>
    </rPh>
    <rPh sb="178" eb="180">
      <t xml:space="preserve">カンケイモアリ </t>
    </rPh>
    <rPh sb="187" eb="189">
      <t xml:space="preserve">カクホスルコトハ </t>
    </rPh>
    <rPh sb="194" eb="196">
      <t xml:space="preserve">シナンノ </t>
    </rPh>
    <rPh sb="197" eb="198">
      <t xml:space="preserve">ワザデアリマス </t>
    </rPh>
    <rPh sb="255" eb="257">
      <t xml:space="preserve">ドウコウ </t>
    </rPh>
    <rPh sb="258" eb="260">
      <t xml:space="preserve">ブンセキシ </t>
    </rPh>
    <rPh sb="262" eb="266">
      <t xml:space="preserve">テキセイキボノ </t>
    </rPh>
    <rPh sb="267" eb="269">
      <t xml:space="preserve">ビョウショウッスウヲ </t>
    </rPh>
    <rPh sb="269" eb="270">
      <t xml:space="preserve">スウヲ </t>
    </rPh>
    <rPh sb="272" eb="274">
      <t xml:space="preserve">ウンエイガ </t>
    </rPh>
    <rPh sb="275" eb="278">
      <t xml:space="preserve">フカケツトナッテキマス </t>
    </rPh>
    <rPh sb="292" eb="296">
      <t xml:space="preserve">カンゴシトウノ </t>
    </rPh>
    <rPh sb="297" eb="302">
      <t xml:space="preserve">イリョウジュウジシャ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</si>
</sst>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2"/>
      <charset val="128"/>
    </font>
    <font>
      <sz val="11"/>
      <color rgb="FFFF0000"/>
      <name val="ＭＳ ゴシック"/>
      <family val="3"/>
      <charset val="128"/>
    </font>
    <font>
      <sz val="11"/>
      <color theme="1"/>
      <name val="ＭＳ 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1" fillId="0" borderId="8"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62.7</c:v>
                </c:pt>
                <c:pt idx="1">
                  <c:v>70.2</c:v>
                </c:pt>
                <c:pt idx="2">
                  <c:v>74.2</c:v>
                </c:pt>
                <c:pt idx="3">
                  <c:v>71.8</c:v>
                </c:pt>
                <c:pt idx="4">
                  <c:v>72.3</c:v>
                </c:pt>
              </c:numCache>
            </c:numRef>
          </c:val>
          <c:extLst>
            <c:ext xmlns:c16="http://schemas.microsoft.com/office/drawing/2014/chart" uri="{C3380CC4-5D6E-409C-BE32-E72D297353CC}">
              <c16:uniqueId val="{00000000-A7E6-45DE-AF30-B3599105E6E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66.8</c:v>
                </c:pt>
                <c:pt idx="2">
                  <c:v>66.599999999999994</c:v>
                </c:pt>
                <c:pt idx="3">
                  <c:v>68</c:v>
                </c:pt>
                <c:pt idx="4">
                  <c:v>70</c:v>
                </c:pt>
              </c:numCache>
            </c:numRef>
          </c:val>
          <c:smooth val="0"/>
          <c:extLst>
            <c:ext xmlns:c16="http://schemas.microsoft.com/office/drawing/2014/chart" uri="{C3380CC4-5D6E-409C-BE32-E72D297353CC}">
              <c16:uniqueId val="{00000001-A7E6-45DE-AF30-B3599105E6E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19064</c:v>
                </c:pt>
                <c:pt idx="1">
                  <c:v>20573</c:v>
                </c:pt>
                <c:pt idx="2">
                  <c:v>21043</c:v>
                </c:pt>
                <c:pt idx="3">
                  <c:v>22011</c:v>
                </c:pt>
                <c:pt idx="4">
                  <c:v>22935</c:v>
                </c:pt>
              </c:numCache>
            </c:numRef>
          </c:val>
          <c:extLst>
            <c:ext xmlns:c16="http://schemas.microsoft.com/office/drawing/2014/chart" uri="{C3380CC4-5D6E-409C-BE32-E72D297353CC}">
              <c16:uniqueId val="{00000000-1864-459D-B0E5-93ADF9153C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16421</c:v>
                </c:pt>
                <c:pt idx="2">
                  <c:v>17279</c:v>
                </c:pt>
                <c:pt idx="3">
                  <c:v>17851</c:v>
                </c:pt>
                <c:pt idx="4">
                  <c:v>18102</c:v>
                </c:pt>
              </c:numCache>
            </c:numRef>
          </c:val>
          <c:smooth val="0"/>
          <c:extLst>
            <c:ext xmlns:c16="http://schemas.microsoft.com/office/drawing/2014/chart" uri="{C3380CC4-5D6E-409C-BE32-E72D297353CC}">
              <c16:uniqueId val="{00000001-1864-459D-B0E5-93ADF9153C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48469</c:v>
                </c:pt>
                <c:pt idx="1">
                  <c:v>60857</c:v>
                </c:pt>
                <c:pt idx="2">
                  <c:v>63158</c:v>
                </c:pt>
                <c:pt idx="3">
                  <c:v>67070</c:v>
                </c:pt>
                <c:pt idx="4">
                  <c:v>68944</c:v>
                </c:pt>
              </c:numCache>
            </c:numRef>
          </c:val>
          <c:extLst>
            <c:ext xmlns:c16="http://schemas.microsoft.com/office/drawing/2014/chart" uri="{C3380CC4-5D6E-409C-BE32-E72D297353CC}">
              <c16:uniqueId val="{00000000-1634-4474-A6F9-F0423D65E27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59838</c:v>
                </c:pt>
                <c:pt idx="2">
                  <c:v>62697</c:v>
                </c:pt>
                <c:pt idx="3">
                  <c:v>62059</c:v>
                </c:pt>
                <c:pt idx="4">
                  <c:v>63076</c:v>
                </c:pt>
              </c:numCache>
            </c:numRef>
          </c:val>
          <c:smooth val="0"/>
          <c:extLst>
            <c:ext xmlns:c16="http://schemas.microsoft.com/office/drawing/2014/chart" uri="{C3380CC4-5D6E-409C-BE32-E72D297353CC}">
              <c16:uniqueId val="{00000001-1634-4474-A6F9-F0423D65E27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C3-47CB-AC5E-6B30120256C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84.6</c:v>
                </c:pt>
                <c:pt idx="2">
                  <c:v>67.8</c:v>
                </c:pt>
                <c:pt idx="3">
                  <c:v>61.8</c:v>
                </c:pt>
                <c:pt idx="4">
                  <c:v>56.5</c:v>
                </c:pt>
              </c:numCache>
            </c:numRef>
          </c:val>
          <c:smooth val="0"/>
          <c:extLst>
            <c:ext xmlns:c16="http://schemas.microsoft.com/office/drawing/2014/chart" uri="{C3380CC4-5D6E-409C-BE32-E72D297353CC}">
              <c16:uniqueId val="{00000001-6DC3-47CB-AC5E-6B30120256C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87.5</c:v>
                </c:pt>
                <c:pt idx="1">
                  <c:v>91.9</c:v>
                </c:pt>
                <c:pt idx="2">
                  <c:v>92.5</c:v>
                </c:pt>
                <c:pt idx="3">
                  <c:v>94.4</c:v>
                </c:pt>
                <c:pt idx="4">
                  <c:v>93.5</c:v>
                </c:pt>
              </c:numCache>
            </c:numRef>
          </c:val>
          <c:extLst>
            <c:ext xmlns:c16="http://schemas.microsoft.com/office/drawing/2014/chart" uri="{C3380CC4-5D6E-409C-BE32-E72D297353CC}">
              <c16:uniqueId val="{00000000-6B61-400A-B1DD-2D43D0C221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83.7</c:v>
                </c:pt>
                <c:pt idx="2">
                  <c:v>84</c:v>
                </c:pt>
                <c:pt idx="3">
                  <c:v>83.4</c:v>
                </c:pt>
                <c:pt idx="4">
                  <c:v>82.4</c:v>
                </c:pt>
              </c:numCache>
            </c:numRef>
          </c:val>
          <c:smooth val="0"/>
          <c:extLst>
            <c:ext xmlns:c16="http://schemas.microsoft.com/office/drawing/2014/chart" uri="{C3380CC4-5D6E-409C-BE32-E72D297353CC}">
              <c16:uniqueId val="{00000001-6B61-400A-B1DD-2D43D0C221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88.1</c:v>
                </c:pt>
                <c:pt idx="1">
                  <c:v>92.5</c:v>
                </c:pt>
                <c:pt idx="2">
                  <c:v>93.1</c:v>
                </c:pt>
                <c:pt idx="3">
                  <c:v>95</c:v>
                </c:pt>
                <c:pt idx="4">
                  <c:v>94.1</c:v>
                </c:pt>
              </c:numCache>
            </c:numRef>
          </c:val>
          <c:extLst>
            <c:ext xmlns:c16="http://schemas.microsoft.com/office/drawing/2014/chart" uri="{C3380CC4-5D6E-409C-BE32-E72D297353CC}">
              <c16:uniqueId val="{00000000-4476-4B8A-A4B9-E90DD45A0F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86.3</c:v>
                </c:pt>
                <c:pt idx="2">
                  <c:v>86.6</c:v>
                </c:pt>
                <c:pt idx="3">
                  <c:v>86.2</c:v>
                </c:pt>
                <c:pt idx="4">
                  <c:v>85.2</c:v>
                </c:pt>
              </c:numCache>
            </c:numRef>
          </c:val>
          <c:smooth val="0"/>
          <c:extLst>
            <c:ext xmlns:c16="http://schemas.microsoft.com/office/drawing/2014/chart" uri="{C3380CC4-5D6E-409C-BE32-E72D297353CC}">
              <c16:uniqueId val="{00000001-4476-4B8A-A4B9-E90DD45A0F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103.2</c:v>
                </c:pt>
                <c:pt idx="1">
                  <c:v>106.9</c:v>
                </c:pt>
                <c:pt idx="2">
                  <c:v>105.4</c:v>
                </c:pt>
                <c:pt idx="3">
                  <c:v>100.4</c:v>
                </c:pt>
                <c:pt idx="4">
                  <c:v>95.9</c:v>
                </c:pt>
              </c:numCache>
            </c:numRef>
          </c:val>
          <c:extLst>
            <c:ext xmlns:c16="http://schemas.microsoft.com/office/drawing/2014/chart" uri="{C3380CC4-5D6E-409C-BE32-E72D297353CC}">
              <c16:uniqueId val="{00000000-91CB-48CA-9959-005BC188303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107.2</c:v>
                </c:pt>
                <c:pt idx="2">
                  <c:v>104.8</c:v>
                </c:pt>
                <c:pt idx="3">
                  <c:v>95.8</c:v>
                </c:pt>
                <c:pt idx="4">
                  <c:v>92.8</c:v>
                </c:pt>
              </c:numCache>
            </c:numRef>
          </c:val>
          <c:smooth val="0"/>
          <c:extLst>
            <c:ext xmlns:c16="http://schemas.microsoft.com/office/drawing/2014/chart" uri="{C3380CC4-5D6E-409C-BE32-E72D297353CC}">
              <c16:uniqueId val="{00000001-91CB-48CA-9959-005BC188303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55.3</c:v>
                </c:pt>
                <c:pt idx="1">
                  <c:v>57.3</c:v>
                </c:pt>
                <c:pt idx="2">
                  <c:v>58.2</c:v>
                </c:pt>
                <c:pt idx="3">
                  <c:v>54.4</c:v>
                </c:pt>
                <c:pt idx="4">
                  <c:v>57.8</c:v>
                </c:pt>
              </c:numCache>
            </c:numRef>
          </c:val>
          <c:extLst>
            <c:ext xmlns:c16="http://schemas.microsoft.com/office/drawing/2014/chart" uri="{C3380CC4-5D6E-409C-BE32-E72D297353CC}">
              <c16:uniqueId val="{00000000-A9EC-49B0-8FBE-8318CC142C6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54.9</c:v>
                </c:pt>
                <c:pt idx="2">
                  <c:v>56.1</c:v>
                </c:pt>
                <c:pt idx="3">
                  <c:v>57.5</c:v>
                </c:pt>
                <c:pt idx="4">
                  <c:v>59.3</c:v>
                </c:pt>
              </c:numCache>
            </c:numRef>
          </c:val>
          <c:smooth val="0"/>
          <c:extLst>
            <c:ext xmlns:c16="http://schemas.microsoft.com/office/drawing/2014/chart" uri="{C3380CC4-5D6E-409C-BE32-E72D297353CC}">
              <c16:uniqueId val="{00000001-A9EC-49B0-8FBE-8318CC142C6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69.099999999999994</c:v>
                </c:pt>
                <c:pt idx="1">
                  <c:v>71.400000000000006</c:v>
                </c:pt>
                <c:pt idx="2">
                  <c:v>74.2</c:v>
                </c:pt>
                <c:pt idx="3">
                  <c:v>69</c:v>
                </c:pt>
                <c:pt idx="4">
                  <c:v>72.400000000000006</c:v>
                </c:pt>
              </c:numCache>
            </c:numRef>
          </c:val>
          <c:extLst>
            <c:ext xmlns:c16="http://schemas.microsoft.com/office/drawing/2014/chart" uri="{C3380CC4-5D6E-409C-BE32-E72D297353CC}">
              <c16:uniqueId val="{00000000-CEBE-47C7-9371-651C0717CE5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CEBE-47C7-9371-651C0717CE5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21335094</c:v>
                </c:pt>
                <c:pt idx="1">
                  <c:v>26719008</c:v>
                </c:pt>
                <c:pt idx="2">
                  <c:v>28050556</c:v>
                </c:pt>
                <c:pt idx="3">
                  <c:v>26072916</c:v>
                </c:pt>
                <c:pt idx="4">
                  <c:v>26674666</c:v>
                </c:pt>
              </c:numCache>
            </c:numRef>
          </c:val>
          <c:extLst>
            <c:ext xmlns:c16="http://schemas.microsoft.com/office/drawing/2014/chart" uri="{C3380CC4-5D6E-409C-BE32-E72D297353CC}">
              <c16:uniqueId val="{00000000-DE2D-4988-8256-C465C3C4A40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50294422</c:v>
                </c:pt>
                <c:pt idx="2">
                  <c:v>49693831</c:v>
                </c:pt>
                <c:pt idx="3">
                  <c:v>50513249</c:v>
                </c:pt>
                <c:pt idx="4">
                  <c:v>51975936</c:v>
                </c:pt>
              </c:numCache>
            </c:numRef>
          </c:val>
          <c:smooth val="0"/>
          <c:extLst>
            <c:ext xmlns:c16="http://schemas.microsoft.com/office/drawing/2014/chart" uri="{C3380CC4-5D6E-409C-BE32-E72D297353CC}">
              <c16:uniqueId val="{00000001-DE2D-4988-8256-C465C3C4A40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32.5</c:v>
                </c:pt>
                <c:pt idx="1">
                  <c:v>32.9</c:v>
                </c:pt>
                <c:pt idx="2">
                  <c:v>34.1</c:v>
                </c:pt>
                <c:pt idx="3">
                  <c:v>33.799999999999997</c:v>
                </c:pt>
                <c:pt idx="4">
                  <c:v>34.6</c:v>
                </c:pt>
              </c:numCache>
            </c:numRef>
          </c:val>
          <c:extLst>
            <c:ext xmlns:c16="http://schemas.microsoft.com/office/drawing/2014/chart" uri="{C3380CC4-5D6E-409C-BE32-E72D297353CC}">
              <c16:uniqueId val="{00000000-8119-4D17-9EBB-7A6A6059423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23.9</c:v>
                </c:pt>
                <c:pt idx="2">
                  <c:v>24.4</c:v>
                </c:pt>
                <c:pt idx="3">
                  <c:v>25.7</c:v>
                </c:pt>
                <c:pt idx="4">
                  <c:v>25.9</c:v>
                </c:pt>
              </c:numCache>
            </c:numRef>
          </c:val>
          <c:smooth val="0"/>
          <c:extLst>
            <c:ext xmlns:c16="http://schemas.microsoft.com/office/drawing/2014/chart" uri="{C3380CC4-5D6E-409C-BE32-E72D297353CC}">
              <c16:uniqueId val="{00000001-8119-4D17-9EBB-7A6A6059423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c:v>
                </c:pt>
                <c:pt idx="1">
                  <c:v>52.9</c:v>
                </c:pt>
                <c:pt idx="2">
                  <c:v>51.3</c:v>
                </c:pt>
                <c:pt idx="3">
                  <c:v>51</c:v>
                </c:pt>
                <c:pt idx="4">
                  <c:v>51.3</c:v>
                </c:pt>
              </c:numCache>
            </c:numRef>
          </c:val>
          <c:extLst>
            <c:ext xmlns:c16="http://schemas.microsoft.com/office/drawing/2014/chart" uri="{C3380CC4-5D6E-409C-BE32-E72D297353CC}">
              <c16:uniqueId val="{00000000-E436-46C1-A841-1E46B221E2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57.4</c:v>
                </c:pt>
                <c:pt idx="2">
                  <c:v>55.7</c:v>
                </c:pt>
                <c:pt idx="3">
                  <c:v>57.2</c:v>
                </c:pt>
                <c:pt idx="4">
                  <c:v>58.7</c:v>
                </c:pt>
              </c:numCache>
            </c:numRef>
          </c:val>
          <c:smooth val="0"/>
          <c:extLst>
            <c:ext xmlns:c16="http://schemas.microsoft.com/office/drawing/2014/chart" uri="{C3380CC4-5D6E-409C-BE32-E72D297353CC}">
              <c16:uniqueId val="{00000001-E436-46C1-A841-1E46B221E2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MG86" sqref="MG86"/>
    </sheetView>
  </sheetViews>
  <sheetFormatPr defaultColWidth="2.6640625" defaultRowHeight="13.2" x14ac:dyDescent="0.2"/>
  <cols>
    <col min="1" max="1" width="2" customWidth="1"/>
    <col min="2" max="2" width="0.77734375" customWidth="1"/>
    <col min="3" max="372" width="0.6640625" customWidth="1"/>
    <col min="373" max="373" width="2.1093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和歌山県公立紀南病院組合　紀南病院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356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41959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103.2</v>
      </c>
      <c r="Q33" s="129"/>
      <c r="R33" s="129"/>
      <c r="S33" s="129"/>
      <c r="T33" s="129"/>
      <c r="U33" s="129"/>
      <c r="V33" s="129"/>
      <c r="W33" s="129"/>
      <c r="X33" s="129"/>
      <c r="Y33" s="129"/>
      <c r="Z33" s="129"/>
      <c r="AA33" s="129"/>
      <c r="AB33" s="129"/>
      <c r="AC33" s="129"/>
      <c r="AD33" s="130"/>
      <c r="AE33" s="128">
        <f>データ!AJ7</f>
        <v>106.9</v>
      </c>
      <c r="AF33" s="129"/>
      <c r="AG33" s="129"/>
      <c r="AH33" s="129"/>
      <c r="AI33" s="129"/>
      <c r="AJ33" s="129"/>
      <c r="AK33" s="129"/>
      <c r="AL33" s="129"/>
      <c r="AM33" s="129"/>
      <c r="AN33" s="129"/>
      <c r="AO33" s="129"/>
      <c r="AP33" s="129"/>
      <c r="AQ33" s="129"/>
      <c r="AR33" s="129"/>
      <c r="AS33" s="130"/>
      <c r="AT33" s="128">
        <f>データ!AK7</f>
        <v>105.4</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95.9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88.1</v>
      </c>
      <c r="DE33" s="129"/>
      <c r="DF33" s="129"/>
      <c r="DG33" s="129"/>
      <c r="DH33" s="129"/>
      <c r="DI33" s="129"/>
      <c r="DJ33" s="129"/>
      <c r="DK33" s="129"/>
      <c r="DL33" s="129"/>
      <c r="DM33" s="129"/>
      <c r="DN33" s="129"/>
      <c r="DO33" s="129"/>
      <c r="DP33" s="129"/>
      <c r="DQ33" s="129"/>
      <c r="DR33" s="130"/>
      <c r="DS33" s="128">
        <f>データ!AU7</f>
        <v>92.5</v>
      </c>
      <c r="DT33" s="129"/>
      <c r="DU33" s="129"/>
      <c r="DV33" s="129"/>
      <c r="DW33" s="129"/>
      <c r="DX33" s="129"/>
      <c r="DY33" s="129"/>
      <c r="DZ33" s="129"/>
      <c r="EA33" s="129"/>
      <c r="EB33" s="129"/>
      <c r="EC33" s="129"/>
      <c r="ED33" s="129"/>
      <c r="EE33" s="129"/>
      <c r="EF33" s="129"/>
      <c r="EG33" s="130"/>
      <c r="EH33" s="128">
        <f>データ!AV7</f>
        <v>93.1</v>
      </c>
      <c r="EI33" s="129"/>
      <c r="EJ33" s="129"/>
      <c r="EK33" s="129"/>
      <c r="EL33" s="129"/>
      <c r="EM33" s="129"/>
      <c r="EN33" s="129"/>
      <c r="EO33" s="129"/>
      <c r="EP33" s="129"/>
      <c r="EQ33" s="129"/>
      <c r="ER33" s="129"/>
      <c r="ES33" s="129"/>
      <c r="ET33" s="129"/>
      <c r="EU33" s="129"/>
      <c r="EV33" s="130"/>
      <c r="EW33" s="128">
        <f>データ!AW7</f>
        <v>95</v>
      </c>
      <c r="EX33" s="129"/>
      <c r="EY33" s="129"/>
      <c r="EZ33" s="129"/>
      <c r="FA33" s="129"/>
      <c r="FB33" s="129"/>
      <c r="FC33" s="129"/>
      <c r="FD33" s="129"/>
      <c r="FE33" s="129"/>
      <c r="FF33" s="129"/>
      <c r="FG33" s="129"/>
      <c r="FH33" s="129"/>
      <c r="FI33" s="129"/>
      <c r="FJ33" s="129"/>
      <c r="FK33" s="130"/>
      <c r="FL33" s="128">
        <f>データ!AX7</f>
        <v>94.1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87.5</v>
      </c>
      <c r="GS33" s="129"/>
      <c r="GT33" s="129"/>
      <c r="GU33" s="129"/>
      <c r="GV33" s="129"/>
      <c r="GW33" s="129"/>
      <c r="GX33" s="129"/>
      <c r="GY33" s="129"/>
      <c r="GZ33" s="129"/>
      <c r="HA33" s="129"/>
      <c r="HB33" s="129"/>
      <c r="HC33" s="129"/>
      <c r="HD33" s="129"/>
      <c r="HE33" s="129"/>
      <c r="HF33" s="130"/>
      <c r="HG33" s="128">
        <f>データ!BF7</f>
        <v>91.9</v>
      </c>
      <c r="HH33" s="129"/>
      <c r="HI33" s="129"/>
      <c r="HJ33" s="129"/>
      <c r="HK33" s="129"/>
      <c r="HL33" s="129"/>
      <c r="HM33" s="129"/>
      <c r="HN33" s="129"/>
      <c r="HO33" s="129"/>
      <c r="HP33" s="129"/>
      <c r="HQ33" s="129"/>
      <c r="HR33" s="129"/>
      <c r="HS33" s="129"/>
      <c r="HT33" s="129"/>
      <c r="HU33" s="130"/>
      <c r="HV33" s="128">
        <f>データ!BG7</f>
        <v>92.5</v>
      </c>
      <c r="HW33" s="129"/>
      <c r="HX33" s="129"/>
      <c r="HY33" s="129"/>
      <c r="HZ33" s="129"/>
      <c r="IA33" s="129"/>
      <c r="IB33" s="129"/>
      <c r="IC33" s="129"/>
      <c r="ID33" s="129"/>
      <c r="IE33" s="129"/>
      <c r="IF33" s="129"/>
      <c r="IG33" s="129"/>
      <c r="IH33" s="129"/>
      <c r="II33" s="129"/>
      <c r="IJ33" s="130"/>
      <c r="IK33" s="128">
        <f>データ!BH7</f>
        <v>94.4</v>
      </c>
      <c r="IL33" s="129"/>
      <c r="IM33" s="129"/>
      <c r="IN33" s="129"/>
      <c r="IO33" s="129"/>
      <c r="IP33" s="129"/>
      <c r="IQ33" s="129"/>
      <c r="IR33" s="129"/>
      <c r="IS33" s="129"/>
      <c r="IT33" s="129"/>
      <c r="IU33" s="129"/>
      <c r="IV33" s="129"/>
      <c r="IW33" s="129"/>
      <c r="IX33" s="129"/>
      <c r="IY33" s="130"/>
      <c r="IZ33" s="128">
        <f>データ!BI7</f>
        <v>93.5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62.7</v>
      </c>
      <c r="KG33" s="129"/>
      <c r="KH33" s="129"/>
      <c r="KI33" s="129"/>
      <c r="KJ33" s="129"/>
      <c r="KK33" s="129"/>
      <c r="KL33" s="129"/>
      <c r="KM33" s="129"/>
      <c r="KN33" s="129"/>
      <c r="KO33" s="129"/>
      <c r="KP33" s="129"/>
      <c r="KQ33" s="129"/>
      <c r="KR33" s="129"/>
      <c r="KS33" s="129"/>
      <c r="KT33" s="130"/>
      <c r="KU33" s="128">
        <f>データ!BQ7</f>
        <v>70.2</v>
      </c>
      <c r="KV33" s="129"/>
      <c r="KW33" s="129"/>
      <c r="KX33" s="129"/>
      <c r="KY33" s="129"/>
      <c r="KZ33" s="129"/>
      <c r="LA33" s="129"/>
      <c r="LB33" s="129"/>
      <c r="LC33" s="129"/>
      <c r="LD33" s="129"/>
      <c r="LE33" s="129"/>
      <c r="LF33" s="129"/>
      <c r="LG33" s="129"/>
      <c r="LH33" s="129"/>
      <c r="LI33" s="130"/>
      <c r="LJ33" s="128">
        <f>データ!BR7</f>
        <v>74.2</v>
      </c>
      <c r="LK33" s="129"/>
      <c r="LL33" s="129"/>
      <c r="LM33" s="129"/>
      <c r="LN33" s="129"/>
      <c r="LO33" s="129"/>
      <c r="LP33" s="129"/>
      <c r="LQ33" s="129"/>
      <c r="LR33" s="129"/>
      <c r="LS33" s="129"/>
      <c r="LT33" s="129"/>
      <c r="LU33" s="129"/>
      <c r="LV33" s="129"/>
      <c r="LW33" s="129"/>
      <c r="LX33" s="130"/>
      <c r="LY33" s="128">
        <f>データ!BS7</f>
        <v>71.8</v>
      </c>
      <c r="LZ33" s="129"/>
      <c r="MA33" s="129"/>
      <c r="MB33" s="129"/>
      <c r="MC33" s="129"/>
      <c r="MD33" s="129"/>
      <c r="ME33" s="129"/>
      <c r="MF33" s="129"/>
      <c r="MG33" s="129"/>
      <c r="MH33" s="129"/>
      <c r="MI33" s="129"/>
      <c r="MJ33" s="129"/>
      <c r="MK33" s="129"/>
      <c r="ML33" s="129"/>
      <c r="MM33" s="130"/>
      <c r="MN33" s="128">
        <f>データ!BT7</f>
        <v>72.3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187</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4">
        <f>データ!CA7</f>
        <v>48469</v>
      </c>
      <c r="Q55" s="145"/>
      <c r="R55" s="145"/>
      <c r="S55" s="145"/>
      <c r="T55" s="145"/>
      <c r="U55" s="145"/>
      <c r="V55" s="145"/>
      <c r="W55" s="145"/>
      <c r="X55" s="145"/>
      <c r="Y55" s="145"/>
      <c r="Z55" s="145"/>
      <c r="AA55" s="145"/>
      <c r="AB55" s="145"/>
      <c r="AC55" s="145"/>
      <c r="AD55" s="146"/>
      <c r="AE55" s="144">
        <f>データ!CB7</f>
        <v>60857</v>
      </c>
      <c r="AF55" s="145"/>
      <c r="AG55" s="145"/>
      <c r="AH55" s="145"/>
      <c r="AI55" s="145"/>
      <c r="AJ55" s="145"/>
      <c r="AK55" s="145"/>
      <c r="AL55" s="145"/>
      <c r="AM55" s="145"/>
      <c r="AN55" s="145"/>
      <c r="AO55" s="145"/>
      <c r="AP55" s="145"/>
      <c r="AQ55" s="145"/>
      <c r="AR55" s="145"/>
      <c r="AS55" s="146"/>
      <c r="AT55" s="144">
        <f>データ!CC7</f>
        <v>63158</v>
      </c>
      <c r="AU55" s="145"/>
      <c r="AV55" s="145"/>
      <c r="AW55" s="145"/>
      <c r="AX55" s="145"/>
      <c r="AY55" s="145"/>
      <c r="AZ55" s="145"/>
      <c r="BA55" s="145"/>
      <c r="BB55" s="145"/>
      <c r="BC55" s="145"/>
      <c r="BD55" s="145"/>
      <c r="BE55" s="145"/>
      <c r="BF55" s="145"/>
      <c r="BG55" s="145"/>
      <c r="BH55" s="146"/>
      <c r="BI55" s="144">
        <f>データ!CD7</f>
        <v>67070</v>
      </c>
      <c r="BJ55" s="145"/>
      <c r="BK55" s="145"/>
      <c r="BL55" s="145"/>
      <c r="BM55" s="145"/>
      <c r="BN55" s="145"/>
      <c r="BO55" s="145"/>
      <c r="BP55" s="145"/>
      <c r="BQ55" s="145"/>
      <c r="BR55" s="145"/>
      <c r="BS55" s="145"/>
      <c r="BT55" s="145"/>
      <c r="BU55" s="145"/>
      <c r="BV55" s="145"/>
      <c r="BW55" s="146"/>
      <c r="BX55" s="144">
        <f>データ!CE7</f>
        <v>68944</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19064</v>
      </c>
      <c r="DE55" s="145"/>
      <c r="DF55" s="145"/>
      <c r="DG55" s="145"/>
      <c r="DH55" s="145"/>
      <c r="DI55" s="145"/>
      <c r="DJ55" s="145"/>
      <c r="DK55" s="145"/>
      <c r="DL55" s="145"/>
      <c r="DM55" s="145"/>
      <c r="DN55" s="145"/>
      <c r="DO55" s="145"/>
      <c r="DP55" s="145"/>
      <c r="DQ55" s="145"/>
      <c r="DR55" s="146"/>
      <c r="DS55" s="144">
        <f>データ!CM7</f>
        <v>20573</v>
      </c>
      <c r="DT55" s="145"/>
      <c r="DU55" s="145"/>
      <c r="DV55" s="145"/>
      <c r="DW55" s="145"/>
      <c r="DX55" s="145"/>
      <c r="DY55" s="145"/>
      <c r="DZ55" s="145"/>
      <c r="EA55" s="145"/>
      <c r="EB55" s="145"/>
      <c r="EC55" s="145"/>
      <c r="ED55" s="145"/>
      <c r="EE55" s="145"/>
      <c r="EF55" s="145"/>
      <c r="EG55" s="146"/>
      <c r="EH55" s="144">
        <f>データ!CN7</f>
        <v>21043</v>
      </c>
      <c r="EI55" s="145"/>
      <c r="EJ55" s="145"/>
      <c r="EK55" s="145"/>
      <c r="EL55" s="145"/>
      <c r="EM55" s="145"/>
      <c r="EN55" s="145"/>
      <c r="EO55" s="145"/>
      <c r="EP55" s="145"/>
      <c r="EQ55" s="145"/>
      <c r="ER55" s="145"/>
      <c r="ES55" s="145"/>
      <c r="ET55" s="145"/>
      <c r="EU55" s="145"/>
      <c r="EV55" s="146"/>
      <c r="EW55" s="144">
        <f>データ!CO7</f>
        <v>22011</v>
      </c>
      <c r="EX55" s="145"/>
      <c r="EY55" s="145"/>
      <c r="EZ55" s="145"/>
      <c r="FA55" s="145"/>
      <c r="FB55" s="145"/>
      <c r="FC55" s="145"/>
      <c r="FD55" s="145"/>
      <c r="FE55" s="145"/>
      <c r="FF55" s="145"/>
      <c r="FG55" s="145"/>
      <c r="FH55" s="145"/>
      <c r="FI55" s="145"/>
      <c r="FJ55" s="145"/>
      <c r="FK55" s="146"/>
      <c r="FL55" s="144">
        <f>データ!CP7</f>
        <v>22935</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57</v>
      </c>
      <c r="GS55" s="129"/>
      <c r="GT55" s="129"/>
      <c r="GU55" s="129"/>
      <c r="GV55" s="129"/>
      <c r="GW55" s="129"/>
      <c r="GX55" s="129"/>
      <c r="GY55" s="129"/>
      <c r="GZ55" s="129"/>
      <c r="HA55" s="129"/>
      <c r="HB55" s="129"/>
      <c r="HC55" s="129"/>
      <c r="HD55" s="129"/>
      <c r="HE55" s="129"/>
      <c r="HF55" s="130"/>
      <c r="HG55" s="128">
        <f>データ!CX7</f>
        <v>52.9</v>
      </c>
      <c r="HH55" s="129"/>
      <c r="HI55" s="129"/>
      <c r="HJ55" s="129"/>
      <c r="HK55" s="129"/>
      <c r="HL55" s="129"/>
      <c r="HM55" s="129"/>
      <c r="HN55" s="129"/>
      <c r="HO55" s="129"/>
      <c r="HP55" s="129"/>
      <c r="HQ55" s="129"/>
      <c r="HR55" s="129"/>
      <c r="HS55" s="129"/>
      <c r="HT55" s="129"/>
      <c r="HU55" s="130"/>
      <c r="HV55" s="128">
        <f>データ!CY7</f>
        <v>51.3</v>
      </c>
      <c r="HW55" s="129"/>
      <c r="HX55" s="129"/>
      <c r="HY55" s="129"/>
      <c r="HZ55" s="129"/>
      <c r="IA55" s="129"/>
      <c r="IB55" s="129"/>
      <c r="IC55" s="129"/>
      <c r="ID55" s="129"/>
      <c r="IE55" s="129"/>
      <c r="IF55" s="129"/>
      <c r="IG55" s="129"/>
      <c r="IH55" s="129"/>
      <c r="II55" s="129"/>
      <c r="IJ55" s="130"/>
      <c r="IK55" s="128">
        <f>データ!CZ7</f>
        <v>51</v>
      </c>
      <c r="IL55" s="129"/>
      <c r="IM55" s="129"/>
      <c r="IN55" s="129"/>
      <c r="IO55" s="129"/>
      <c r="IP55" s="129"/>
      <c r="IQ55" s="129"/>
      <c r="IR55" s="129"/>
      <c r="IS55" s="129"/>
      <c r="IT55" s="129"/>
      <c r="IU55" s="129"/>
      <c r="IV55" s="129"/>
      <c r="IW55" s="129"/>
      <c r="IX55" s="129"/>
      <c r="IY55" s="130"/>
      <c r="IZ55" s="128">
        <f>データ!DA7</f>
        <v>51.3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32.5</v>
      </c>
      <c r="KG55" s="129"/>
      <c r="KH55" s="129"/>
      <c r="KI55" s="129"/>
      <c r="KJ55" s="129"/>
      <c r="KK55" s="129"/>
      <c r="KL55" s="129"/>
      <c r="KM55" s="129"/>
      <c r="KN55" s="129"/>
      <c r="KO55" s="129"/>
      <c r="KP55" s="129"/>
      <c r="KQ55" s="129"/>
      <c r="KR55" s="129"/>
      <c r="KS55" s="129"/>
      <c r="KT55" s="130"/>
      <c r="KU55" s="128">
        <f>データ!DI7</f>
        <v>32.9</v>
      </c>
      <c r="KV55" s="129"/>
      <c r="KW55" s="129"/>
      <c r="KX55" s="129"/>
      <c r="KY55" s="129"/>
      <c r="KZ55" s="129"/>
      <c r="LA55" s="129"/>
      <c r="LB55" s="129"/>
      <c r="LC55" s="129"/>
      <c r="LD55" s="129"/>
      <c r="LE55" s="129"/>
      <c r="LF55" s="129"/>
      <c r="LG55" s="129"/>
      <c r="LH55" s="129"/>
      <c r="LI55" s="130"/>
      <c r="LJ55" s="128">
        <f>データ!DJ7</f>
        <v>34.1</v>
      </c>
      <c r="LK55" s="129"/>
      <c r="LL55" s="129"/>
      <c r="LM55" s="129"/>
      <c r="LN55" s="129"/>
      <c r="LO55" s="129"/>
      <c r="LP55" s="129"/>
      <c r="LQ55" s="129"/>
      <c r="LR55" s="129"/>
      <c r="LS55" s="129"/>
      <c r="LT55" s="129"/>
      <c r="LU55" s="129"/>
      <c r="LV55" s="129"/>
      <c r="LW55" s="129"/>
      <c r="LX55" s="130"/>
      <c r="LY55" s="128">
        <f>データ!DK7</f>
        <v>33.799999999999997</v>
      </c>
      <c r="LZ55" s="129"/>
      <c r="MA55" s="129"/>
      <c r="MB55" s="129"/>
      <c r="MC55" s="129"/>
      <c r="MD55" s="129"/>
      <c r="ME55" s="129"/>
      <c r="MF55" s="129"/>
      <c r="MG55" s="129"/>
      <c r="MH55" s="129"/>
      <c r="MI55" s="129"/>
      <c r="MJ55" s="129"/>
      <c r="MK55" s="129"/>
      <c r="ML55" s="129"/>
      <c r="MM55" s="130"/>
      <c r="MN55" s="128">
        <f>データ!DL7</f>
        <v>34.6</v>
      </c>
      <c r="MO55" s="129"/>
      <c r="MP55" s="129"/>
      <c r="MQ55" s="129"/>
      <c r="MR55" s="129"/>
      <c r="MS55" s="129"/>
      <c r="MT55" s="129"/>
      <c r="MU55" s="129"/>
      <c r="MV55" s="129"/>
      <c r="MW55" s="129"/>
      <c r="MX55" s="129"/>
      <c r="MY55" s="129"/>
      <c r="MZ55" s="129"/>
      <c r="NA55" s="129"/>
      <c r="NB55" s="130"/>
      <c r="NC55" s="2"/>
      <c r="ND55" s="2"/>
      <c r="NE55" s="2"/>
      <c r="NF55" s="2"/>
      <c r="NG55" s="2"/>
      <c r="NH55" s="15"/>
      <c r="NI55" s="2"/>
      <c r="NJ55" s="140"/>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4">
        <f>データ!CF7</f>
        <v>75766</v>
      </c>
      <c r="Q56" s="145"/>
      <c r="R56" s="145"/>
      <c r="S56" s="145"/>
      <c r="T56" s="145"/>
      <c r="U56" s="145"/>
      <c r="V56" s="145"/>
      <c r="W56" s="145"/>
      <c r="X56" s="145"/>
      <c r="Y56" s="145"/>
      <c r="Z56" s="145"/>
      <c r="AA56" s="145"/>
      <c r="AB56" s="145"/>
      <c r="AC56" s="145"/>
      <c r="AD56" s="146"/>
      <c r="AE56" s="144">
        <f>データ!CG7</f>
        <v>59838</v>
      </c>
      <c r="AF56" s="145"/>
      <c r="AG56" s="145"/>
      <c r="AH56" s="145"/>
      <c r="AI56" s="145"/>
      <c r="AJ56" s="145"/>
      <c r="AK56" s="145"/>
      <c r="AL56" s="145"/>
      <c r="AM56" s="145"/>
      <c r="AN56" s="145"/>
      <c r="AO56" s="145"/>
      <c r="AP56" s="145"/>
      <c r="AQ56" s="145"/>
      <c r="AR56" s="145"/>
      <c r="AS56" s="146"/>
      <c r="AT56" s="144">
        <f>データ!CH7</f>
        <v>62697</v>
      </c>
      <c r="AU56" s="145"/>
      <c r="AV56" s="145"/>
      <c r="AW56" s="145"/>
      <c r="AX56" s="145"/>
      <c r="AY56" s="145"/>
      <c r="AZ56" s="145"/>
      <c r="BA56" s="145"/>
      <c r="BB56" s="145"/>
      <c r="BC56" s="145"/>
      <c r="BD56" s="145"/>
      <c r="BE56" s="145"/>
      <c r="BF56" s="145"/>
      <c r="BG56" s="145"/>
      <c r="BH56" s="146"/>
      <c r="BI56" s="144">
        <f>データ!CI7</f>
        <v>62059</v>
      </c>
      <c r="BJ56" s="145"/>
      <c r="BK56" s="145"/>
      <c r="BL56" s="145"/>
      <c r="BM56" s="145"/>
      <c r="BN56" s="145"/>
      <c r="BO56" s="145"/>
      <c r="BP56" s="145"/>
      <c r="BQ56" s="145"/>
      <c r="BR56" s="145"/>
      <c r="BS56" s="145"/>
      <c r="BT56" s="145"/>
      <c r="BU56" s="145"/>
      <c r="BV56" s="145"/>
      <c r="BW56" s="146"/>
      <c r="BX56" s="144">
        <f>データ!CJ7</f>
        <v>63076</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22637</v>
      </c>
      <c r="DE56" s="145"/>
      <c r="DF56" s="145"/>
      <c r="DG56" s="145"/>
      <c r="DH56" s="145"/>
      <c r="DI56" s="145"/>
      <c r="DJ56" s="145"/>
      <c r="DK56" s="145"/>
      <c r="DL56" s="145"/>
      <c r="DM56" s="145"/>
      <c r="DN56" s="145"/>
      <c r="DO56" s="145"/>
      <c r="DP56" s="145"/>
      <c r="DQ56" s="145"/>
      <c r="DR56" s="146"/>
      <c r="DS56" s="144">
        <f>データ!CR7</f>
        <v>16421</v>
      </c>
      <c r="DT56" s="145"/>
      <c r="DU56" s="145"/>
      <c r="DV56" s="145"/>
      <c r="DW56" s="145"/>
      <c r="DX56" s="145"/>
      <c r="DY56" s="145"/>
      <c r="DZ56" s="145"/>
      <c r="EA56" s="145"/>
      <c r="EB56" s="145"/>
      <c r="EC56" s="145"/>
      <c r="ED56" s="145"/>
      <c r="EE56" s="145"/>
      <c r="EF56" s="145"/>
      <c r="EG56" s="146"/>
      <c r="EH56" s="144">
        <f>データ!CS7</f>
        <v>17279</v>
      </c>
      <c r="EI56" s="145"/>
      <c r="EJ56" s="145"/>
      <c r="EK56" s="145"/>
      <c r="EL56" s="145"/>
      <c r="EM56" s="145"/>
      <c r="EN56" s="145"/>
      <c r="EO56" s="145"/>
      <c r="EP56" s="145"/>
      <c r="EQ56" s="145"/>
      <c r="ER56" s="145"/>
      <c r="ES56" s="145"/>
      <c r="ET56" s="145"/>
      <c r="EU56" s="145"/>
      <c r="EV56" s="146"/>
      <c r="EW56" s="144">
        <f>データ!CT7</f>
        <v>17851</v>
      </c>
      <c r="EX56" s="145"/>
      <c r="EY56" s="145"/>
      <c r="EZ56" s="145"/>
      <c r="FA56" s="145"/>
      <c r="FB56" s="145"/>
      <c r="FC56" s="145"/>
      <c r="FD56" s="145"/>
      <c r="FE56" s="145"/>
      <c r="FF56" s="145"/>
      <c r="FG56" s="145"/>
      <c r="FH56" s="145"/>
      <c r="FI56" s="145"/>
      <c r="FJ56" s="145"/>
      <c r="FK56" s="146"/>
      <c r="FL56" s="144">
        <f>データ!CU7</f>
        <v>18102</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40"/>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0"/>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0"/>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0"/>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0"/>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0"/>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0"/>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0"/>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0"/>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0"/>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0"/>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1"/>
      <c r="NK67" s="142"/>
      <c r="NL67" s="142"/>
      <c r="NM67" s="142"/>
      <c r="NN67" s="142"/>
      <c r="NO67" s="142"/>
      <c r="NP67" s="142"/>
      <c r="NQ67" s="142"/>
      <c r="NR67" s="142"/>
      <c r="NS67" s="142"/>
      <c r="NT67" s="142"/>
      <c r="NU67" s="142"/>
      <c r="NV67" s="142"/>
      <c r="NW67" s="142"/>
      <c r="NX67" s="14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188</v>
      </c>
      <c r="NK70" s="148"/>
      <c r="NL70" s="148"/>
      <c r="NM70" s="148"/>
      <c r="NN70" s="148"/>
      <c r="NO70" s="148"/>
      <c r="NP70" s="148"/>
      <c r="NQ70" s="148"/>
      <c r="NR70" s="148"/>
      <c r="NS70" s="148"/>
      <c r="NT70" s="148"/>
      <c r="NU70" s="148"/>
      <c r="NV70" s="148"/>
      <c r="NW70" s="148"/>
      <c r="NX70" s="149"/>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0"/>
      <c r="NK71" s="148"/>
      <c r="NL71" s="148"/>
      <c r="NM71" s="148"/>
      <c r="NN71" s="148"/>
      <c r="NO71" s="148"/>
      <c r="NP71" s="148"/>
      <c r="NQ71" s="148"/>
      <c r="NR71" s="148"/>
      <c r="NS71" s="148"/>
      <c r="NT71" s="148"/>
      <c r="NU71" s="148"/>
      <c r="NV71" s="148"/>
      <c r="NW71" s="148"/>
      <c r="NX71" s="149"/>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0"/>
      <c r="NK72" s="148"/>
      <c r="NL72" s="148"/>
      <c r="NM72" s="148"/>
      <c r="NN72" s="148"/>
      <c r="NO72" s="148"/>
      <c r="NP72" s="148"/>
      <c r="NQ72" s="148"/>
      <c r="NR72" s="148"/>
      <c r="NS72" s="148"/>
      <c r="NT72" s="148"/>
      <c r="NU72" s="148"/>
      <c r="NV72" s="148"/>
      <c r="NW72" s="148"/>
      <c r="NX72" s="149"/>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0"/>
      <c r="NK73" s="148"/>
      <c r="NL73" s="148"/>
      <c r="NM73" s="148"/>
      <c r="NN73" s="148"/>
      <c r="NO73" s="148"/>
      <c r="NP73" s="148"/>
      <c r="NQ73" s="148"/>
      <c r="NR73" s="148"/>
      <c r="NS73" s="148"/>
      <c r="NT73" s="148"/>
      <c r="NU73" s="148"/>
      <c r="NV73" s="148"/>
      <c r="NW73" s="148"/>
      <c r="NX73" s="149"/>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0"/>
      <c r="NK74" s="148"/>
      <c r="NL74" s="148"/>
      <c r="NM74" s="148"/>
      <c r="NN74" s="148"/>
      <c r="NO74" s="148"/>
      <c r="NP74" s="148"/>
      <c r="NQ74" s="148"/>
      <c r="NR74" s="148"/>
      <c r="NS74" s="148"/>
      <c r="NT74" s="148"/>
      <c r="NU74" s="148"/>
      <c r="NV74" s="148"/>
      <c r="NW74" s="148"/>
      <c r="NX74" s="149"/>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0"/>
      <c r="NK75" s="148"/>
      <c r="NL75" s="148"/>
      <c r="NM75" s="148"/>
      <c r="NN75" s="148"/>
      <c r="NO75" s="148"/>
      <c r="NP75" s="148"/>
      <c r="NQ75" s="148"/>
      <c r="NR75" s="148"/>
      <c r="NS75" s="148"/>
      <c r="NT75" s="148"/>
      <c r="NU75" s="148"/>
      <c r="NV75" s="148"/>
      <c r="NW75" s="148"/>
      <c r="NX75" s="149"/>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0"/>
      <c r="NK76" s="148"/>
      <c r="NL76" s="148"/>
      <c r="NM76" s="148"/>
      <c r="NN76" s="148"/>
      <c r="NO76" s="148"/>
      <c r="NP76" s="148"/>
      <c r="NQ76" s="148"/>
      <c r="NR76" s="148"/>
      <c r="NS76" s="148"/>
      <c r="NT76" s="148"/>
      <c r="NU76" s="148"/>
      <c r="NV76" s="148"/>
      <c r="NW76" s="148"/>
      <c r="NX76" s="149"/>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0"/>
      <c r="NK77" s="148"/>
      <c r="NL77" s="148"/>
      <c r="NM77" s="148"/>
      <c r="NN77" s="148"/>
      <c r="NO77" s="148"/>
      <c r="NP77" s="148"/>
      <c r="NQ77" s="148"/>
      <c r="NR77" s="148"/>
      <c r="NS77" s="148"/>
      <c r="NT77" s="148"/>
      <c r="NU77" s="148"/>
      <c r="NV77" s="148"/>
      <c r="NW77" s="148"/>
      <c r="NX77" s="149"/>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0"/>
      <c r="NK78" s="148"/>
      <c r="NL78" s="148"/>
      <c r="NM78" s="148"/>
      <c r="NN78" s="148"/>
      <c r="NO78" s="148"/>
      <c r="NP78" s="148"/>
      <c r="NQ78" s="148"/>
      <c r="NR78" s="148"/>
      <c r="NS78" s="148"/>
      <c r="NT78" s="148"/>
      <c r="NU78" s="148"/>
      <c r="NV78" s="148"/>
      <c r="NW78" s="148"/>
      <c r="NX78" s="149"/>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55.3</v>
      </c>
      <c r="DH79" s="129"/>
      <c r="DI79" s="129"/>
      <c r="DJ79" s="129"/>
      <c r="DK79" s="129"/>
      <c r="DL79" s="129"/>
      <c r="DM79" s="129"/>
      <c r="DN79" s="129"/>
      <c r="DO79" s="129"/>
      <c r="DP79" s="129"/>
      <c r="DQ79" s="129"/>
      <c r="DR79" s="129"/>
      <c r="DS79" s="129"/>
      <c r="DT79" s="129"/>
      <c r="DU79" s="130"/>
      <c r="DV79" s="128">
        <f>データ!EE7</f>
        <v>57.3</v>
      </c>
      <c r="DW79" s="129"/>
      <c r="DX79" s="129"/>
      <c r="DY79" s="129"/>
      <c r="DZ79" s="129"/>
      <c r="EA79" s="129"/>
      <c r="EB79" s="129"/>
      <c r="EC79" s="129"/>
      <c r="ED79" s="129"/>
      <c r="EE79" s="129"/>
      <c r="EF79" s="129"/>
      <c r="EG79" s="129"/>
      <c r="EH79" s="129"/>
      <c r="EI79" s="129"/>
      <c r="EJ79" s="130"/>
      <c r="EK79" s="128">
        <f>データ!EF7</f>
        <v>58.2</v>
      </c>
      <c r="EL79" s="129"/>
      <c r="EM79" s="129"/>
      <c r="EN79" s="129"/>
      <c r="EO79" s="129"/>
      <c r="EP79" s="129"/>
      <c r="EQ79" s="129"/>
      <c r="ER79" s="129"/>
      <c r="ES79" s="129"/>
      <c r="ET79" s="129"/>
      <c r="EU79" s="129"/>
      <c r="EV79" s="129"/>
      <c r="EW79" s="129"/>
      <c r="EX79" s="129"/>
      <c r="EY79" s="130"/>
      <c r="EZ79" s="128">
        <f>データ!EG7</f>
        <v>54.4</v>
      </c>
      <c r="FA79" s="129"/>
      <c r="FB79" s="129"/>
      <c r="FC79" s="129"/>
      <c r="FD79" s="129"/>
      <c r="FE79" s="129"/>
      <c r="FF79" s="129"/>
      <c r="FG79" s="129"/>
      <c r="FH79" s="129"/>
      <c r="FI79" s="129"/>
      <c r="FJ79" s="129"/>
      <c r="FK79" s="129"/>
      <c r="FL79" s="129"/>
      <c r="FM79" s="129"/>
      <c r="FN79" s="130"/>
      <c r="FO79" s="128">
        <f>データ!EH7</f>
        <v>57.8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69.099999999999994</v>
      </c>
      <c r="GU79" s="129"/>
      <c r="GV79" s="129"/>
      <c r="GW79" s="129"/>
      <c r="GX79" s="129"/>
      <c r="GY79" s="129"/>
      <c r="GZ79" s="129"/>
      <c r="HA79" s="129"/>
      <c r="HB79" s="129"/>
      <c r="HC79" s="129"/>
      <c r="HD79" s="129"/>
      <c r="HE79" s="129"/>
      <c r="HF79" s="129"/>
      <c r="HG79" s="129"/>
      <c r="HH79" s="130"/>
      <c r="HI79" s="128">
        <f>データ!EP7</f>
        <v>71.400000000000006</v>
      </c>
      <c r="HJ79" s="129"/>
      <c r="HK79" s="129"/>
      <c r="HL79" s="129"/>
      <c r="HM79" s="129"/>
      <c r="HN79" s="129"/>
      <c r="HO79" s="129"/>
      <c r="HP79" s="129"/>
      <c r="HQ79" s="129"/>
      <c r="HR79" s="129"/>
      <c r="HS79" s="129"/>
      <c r="HT79" s="129"/>
      <c r="HU79" s="129"/>
      <c r="HV79" s="129"/>
      <c r="HW79" s="130"/>
      <c r="HX79" s="128">
        <f>データ!EQ7</f>
        <v>74.2</v>
      </c>
      <c r="HY79" s="129"/>
      <c r="HZ79" s="129"/>
      <c r="IA79" s="129"/>
      <c r="IB79" s="129"/>
      <c r="IC79" s="129"/>
      <c r="ID79" s="129"/>
      <c r="IE79" s="129"/>
      <c r="IF79" s="129"/>
      <c r="IG79" s="129"/>
      <c r="IH79" s="129"/>
      <c r="II79" s="129"/>
      <c r="IJ79" s="129"/>
      <c r="IK79" s="129"/>
      <c r="IL79" s="130"/>
      <c r="IM79" s="128">
        <f>データ!ER7</f>
        <v>69</v>
      </c>
      <c r="IN79" s="129"/>
      <c r="IO79" s="129"/>
      <c r="IP79" s="129"/>
      <c r="IQ79" s="129"/>
      <c r="IR79" s="129"/>
      <c r="IS79" s="129"/>
      <c r="IT79" s="129"/>
      <c r="IU79" s="129"/>
      <c r="IV79" s="129"/>
      <c r="IW79" s="129"/>
      <c r="IX79" s="129"/>
      <c r="IY79" s="129"/>
      <c r="IZ79" s="129"/>
      <c r="JA79" s="130"/>
      <c r="JB79" s="128">
        <f>データ!ES7</f>
        <v>72.400000000000006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21335094</v>
      </c>
      <c r="KH79" s="145"/>
      <c r="KI79" s="145"/>
      <c r="KJ79" s="145"/>
      <c r="KK79" s="145"/>
      <c r="KL79" s="145"/>
      <c r="KM79" s="145"/>
      <c r="KN79" s="145"/>
      <c r="KO79" s="145"/>
      <c r="KP79" s="145"/>
      <c r="KQ79" s="145"/>
      <c r="KR79" s="145"/>
      <c r="KS79" s="145"/>
      <c r="KT79" s="145"/>
      <c r="KU79" s="146"/>
      <c r="KV79" s="144">
        <f>データ!FA7</f>
        <v>26719008</v>
      </c>
      <c r="KW79" s="145"/>
      <c r="KX79" s="145"/>
      <c r="KY79" s="145"/>
      <c r="KZ79" s="145"/>
      <c r="LA79" s="145"/>
      <c r="LB79" s="145"/>
      <c r="LC79" s="145"/>
      <c r="LD79" s="145"/>
      <c r="LE79" s="145"/>
      <c r="LF79" s="145"/>
      <c r="LG79" s="145"/>
      <c r="LH79" s="145"/>
      <c r="LI79" s="145"/>
      <c r="LJ79" s="146"/>
      <c r="LK79" s="144">
        <f>データ!FB7</f>
        <v>28050556</v>
      </c>
      <c r="LL79" s="145"/>
      <c r="LM79" s="145"/>
      <c r="LN79" s="145"/>
      <c r="LO79" s="145"/>
      <c r="LP79" s="145"/>
      <c r="LQ79" s="145"/>
      <c r="LR79" s="145"/>
      <c r="LS79" s="145"/>
      <c r="LT79" s="145"/>
      <c r="LU79" s="145"/>
      <c r="LV79" s="145"/>
      <c r="LW79" s="145"/>
      <c r="LX79" s="145"/>
      <c r="LY79" s="146"/>
      <c r="LZ79" s="144">
        <f>データ!FC7</f>
        <v>26072916</v>
      </c>
      <c r="MA79" s="145"/>
      <c r="MB79" s="145"/>
      <c r="MC79" s="145"/>
      <c r="MD79" s="145"/>
      <c r="ME79" s="145"/>
      <c r="MF79" s="145"/>
      <c r="MG79" s="145"/>
      <c r="MH79" s="145"/>
      <c r="MI79" s="145"/>
      <c r="MJ79" s="145"/>
      <c r="MK79" s="145"/>
      <c r="ML79" s="145"/>
      <c r="MM79" s="145"/>
      <c r="MN79" s="146"/>
      <c r="MO79" s="144">
        <f>データ!FD7</f>
        <v>26674666</v>
      </c>
      <c r="MP79" s="145"/>
      <c r="MQ79" s="145"/>
      <c r="MR79" s="145"/>
      <c r="MS79" s="145"/>
      <c r="MT79" s="145"/>
      <c r="MU79" s="145"/>
      <c r="MV79" s="145"/>
      <c r="MW79" s="145"/>
      <c r="MX79" s="145"/>
      <c r="MY79" s="145"/>
      <c r="MZ79" s="145"/>
      <c r="NA79" s="145"/>
      <c r="NB79" s="145"/>
      <c r="NC79" s="146"/>
      <c r="ND79" s="2"/>
      <c r="NE79" s="2"/>
      <c r="NF79" s="2"/>
      <c r="NG79" s="21"/>
      <c r="NH79" s="15"/>
      <c r="NI79" s="2"/>
      <c r="NJ79" s="150"/>
      <c r="NK79" s="148"/>
      <c r="NL79" s="148"/>
      <c r="NM79" s="148"/>
      <c r="NN79" s="148"/>
      <c r="NO79" s="148"/>
      <c r="NP79" s="148"/>
      <c r="NQ79" s="148"/>
      <c r="NR79" s="148"/>
      <c r="NS79" s="148"/>
      <c r="NT79" s="148"/>
      <c r="NU79" s="148"/>
      <c r="NV79" s="148"/>
      <c r="NW79" s="148"/>
      <c r="NX79" s="149"/>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58042153</v>
      </c>
      <c r="KH80" s="145"/>
      <c r="KI80" s="145"/>
      <c r="KJ80" s="145"/>
      <c r="KK80" s="145"/>
      <c r="KL80" s="145"/>
      <c r="KM80" s="145"/>
      <c r="KN80" s="145"/>
      <c r="KO80" s="145"/>
      <c r="KP80" s="145"/>
      <c r="KQ80" s="145"/>
      <c r="KR80" s="145"/>
      <c r="KS80" s="145"/>
      <c r="KT80" s="145"/>
      <c r="KU80" s="146"/>
      <c r="KV80" s="144">
        <f>データ!FF7</f>
        <v>50294422</v>
      </c>
      <c r="KW80" s="145"/>
      <c r="KX80" s="145"/>
      <c r="KY80" s="145"/>
      <c r="KZ80" s="145"/>
      <c r="LA80" s="145"/>
      <c r="LB80" s="145"/>
      <c r="LC80" s="145"/>
      <c r="LD80" s="145"/>
      <c r="LE80" s="145"/>
      <c r="LF80" s="145"/>
      <c r="LG80" s="145"/>
      <c r="LH80" s="145"/>
      <c r="LI80" s="145"/>
      <c r="LJ80" s="146"/>
      <c r="LK80" s="144">
        <f>データ!FG7</f>
        <v>49693831</v>
      </c>
      <c r="LL80" s="145"/>
      <c r="LM80" s="145"/>
      <c r="LN80" s="145"/>
      <c r="LO80" s="145"/>
      <c r="LP80" s="145"/>
      <c r="LQ80" s="145"/>
      <c r="LR80" s="145"/>
      <c r="LS80" s="145"/>
      <c r="LT80" s="145"/>
      <c r="LU80" s="145"/>
      <c r="LV80" s="145"/>
      <c r="LW80" s="145"/>
      <c r="LX80" s="145"/>
      <c r="LY80" s="146"/>
      <c r="LZ80" s="144">
        <f>データ!FH7</f>
        <v>50513249</v>
      </c>
      <c r="MA80" s="145"/>
      <c r="MB80" s="145"/>
      <c r="MC80" s="145"/>
      <c r="MD80" s="145"/>
      <c r="ME80" s="145"/>
      <c r="MF80" s="145"/>
      <c r="MG80" s="145"/>
      <c r="MH80" s="145"/>
      <c r="MI80" s="145"/>
      <c r="MJ80" s="145"/>
      <c r="MK80" s="145"/>
      <c r="ML80" s="145"/>
      <c r="MM80" s="145"/>
      <c r="MN80" s="146"/>
      <c r="MO80" s="144">
        <f>データ!FI7</f>
        <v>51975936</v>
      </c>
      <c r="MP80" s="145"/>
      <c r="MQ80" s="145"/>
      <c r="MR80" s="145"/>
      <c r="MS80" s="145"/>
      <c r="MT80" s="145"/>
      <c r="MU80" s="145"/>
      <c r="MV80" s="145"/>
      <c r="MW80" s="145"/>
      <c r="MX80" s="145"/>
      <c r="MY80" s="145"/>
      <c r="MZ80" s="145"/>
      <c r="NA80" s="145"/>
      <c r="NB80" s="145"/>
      <c r="NC80" s="146"/>
      <c r="ND80" s="2"/>
      <c r="NE80" s="2"/>
      <c r="NF80" s="2"/>
      <c r="NG80" s="21"/>
      <c r="NH80" s="15"/>
      <c r="NI80" s="2"/>
      <c r="NJ80" s="150"/>
      <c r="NK80" s="148"/>
      <c r="NL80" s="148"/>
      <c r="NM80" s="148"/>
      <c r="NN80" s="148"/>
      <c r="NO80" s="148"/>
      <c r="NP80" s="148"/>
      <c r="NQ80" s="148"/>
      <c r="NR80" s="148"/>
      <c r="NS80" s="148"/>
      <c r="NT80" s="148"/>
      <c r="NU80" s="148"/>
      <c r="NV80" s="148"/>
      <c r="NW80" s="148"/>
      <c r="NX80" s="149"/>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0"/>
      <c r="NK81" s="148"/>
      <c r="NL81" s="148"/>
      <c r="NM81" s="148"/>
      <c r="NN81" s="148"/>
      <c r="NO81" s="148"/>
      <c r="NP81" s="148"/>
      <c r="NQ81" s="148"/>
      <c r="NR81" s="148"/>
      <c r="NS81" s="148"/>
      <c r="NT81" s="148"/>
      <c r="NU81" s="148"/>
      <c r="NV81" s="148"/>
      <c r="NW81" s="148"/>
      <c r="NX81" s="149"/>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0"/>
      <c r="NK82" s="148"/>
      <c r="NL82" s="148"/>
      <c r="NM82" s="148"/>
      <c r="NN82" s="148"/>
      <c r="NO82" s="148"/>
      <c r="NP82" s="148"/>
      <c r="NQ82" s="148"/>
      <c r="NR82" s="148"/>
      <c r="NS82" s="148"/>
      <c r="NT82" s="148"/>
      <c r="NU82" s="148"/>
      <c r="NV82" s="148"/>
      <c r="NW82" s="148"/>
      <c r="NX82" s="149"/>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0"/>
      <c r="NK83" s="148"/>
      <c r="NL83" s="148"/>
      <c r="NM83" s="148"/>
      <c r="NN83" s="148"/>
      <c r="NO83" s="148"/>
      <c r="NP83" s="148"/>
      <c r="NQ83" s="148"/>
      <c r="NR83" s="148"/>
      <c r="NS83" s="148"/>
      <c r="NT83" s="148"/>
      <c r="NU83" s="148"/>
      <c r="NV83" s="148"/>
      <c r="NW83" s="148"/>
      <c r="NX83" s="149"/>
    </row>
    <row r="84" spans="1:388" ht="175.0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1"/>
      <c r="NK84" s="152"/>
      <c r="NL84" s="152"/>
      <c r="NM84" s="152"/>
      <c r="NN84" s="152"/>
      <c r="NO84" s="152"/>
      <c r="NP84" s="152"/>
      <c r="NQ84" s="152"/>
      <c r="NR84" s="152"/>
      <c r="NS84" s="152"/>
      <c r="NT84" s="152"/>
      <c r="NU84" s="152"/>
      <c r="NV84" s="152"/>
      <c r="NW84" s="152"/>
      <c r="NX84" s="153"/>
    </row>
    <row r="85" spans="1:388" x14ac:dyDescent="0.2">
      <c r="B85" s="154" t="s">
        <v>90</v>
      </c>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4"/>
      <c r="ED85" s="154"/>
      <c r="EE85" s="154"/>
      <c r="EF85" s="154"/>
      <c r="EG85" s="154"/>
      <c r="EH85" s="154"/>
      <c r="EI85" s="154"/>
      <c r="EJ85" s="154"/>
      <c r="EK85" s="154"/>
      <c r="EL85" s="154"/>
      <c r="EM85" s="154"/>
      <c r="EN85" s="154"/>
      <c r="EO85" s="154"/>
      <c r="EP85" s="154"/>
      <c r="EQ85" s="154"/>
      <c r="ER85" s="154"/>
      <c r="ES85" s="154"/>
      <c r="ET85" s="154"/>
      <c r="EU85" s="154"/>
      <c r="EV85" s="154"/>
      <c r="EW85" s="154"/>
      <c r="EX85" s="154"/>
      <c r="EY85" s="154"/>
      <c r="EZ85" s="154"/>
      <c r="FA85" s="154"/>
      <c r="FB85" s="154"/>
      <c r="FC85" s="154"/>
      <c r="FD85" s="154"/>
      <c r="FE85" s="154"/>
      <c r="FF85" s="154"/>
      <c r="FG85" s="154"/>
      <c r="FH85" s="154"/>
      <c r="FI85" s="154"/>
      <c r="FJ85" s="154"/>
      <c r="FK85" s="154"/>
      <c r="FL85" s="154"/>
      <c r="FM85" s="154"/>
      <c r="FN85" s="154"/>
      <c r="FO85" s="154"/>
      <c r="FP85" s="154"/>
      <c r="FQ85" s="154"/>
      <c r="FR85" s="154"/>
      <c r="FS85" s="154"/>
      <c r="FT85" s="154"/>
      <c r="FU85" s="154"/>
      <c r="FV85" s="154"/>
      <c r="FW85" s="154"/>
      <c r="FX85" s="154"/>
      <c r="FY85" s="154"/>
      <c r="FZ85" s="154"/>
      <c r="GA85" s="154"/>
      <c r="GB85" s="154"/>
      <c r="GC85" s="154"/>
      <c r="GD85" s="154"/>
      <c r="GE85" s="154"/>
      <c r="GF85" s="154"/>
      <c r="GG85" s="154"/>
      <c r="GH85" s="154"/>
      <c r="GI85" s="154"/>
      <c r="GJ85" s="154"/>
      <c r="GK85" s="154"/>
      <c r="GL85" s="154"/>
      <c r="GM85" s="154"/>
      <c r="GN85" s="154"/>
      <c r="GO85" s="154"/>
      <c r="GP85" s="154"/>
      <c r="GQ85" s="154"/>
      <c r="GR85" s="154"/>
      <c r="GS85" s="154"/>
      <c r="GT85" s="154"/>
      <c r="GU85" s="154"/>
      <c r="GV85" s="154"/>
      <c r="GW85" s="154"/>
      <c r="GX85" s="154"/>
      <c r="GY85" s="154"/>
      <c r="GZ85" s="154"/>
      <c r="HA85" s="154"/>
      <c r="HB85" s="154"/>
      <c r="HC85" s="154"/>
      <c r="HD85" s="154"/>
      <c r="HE85" s="154"/>
      <c r="HF85" s="154"/>
      <c r="HG85" s="154"/>
      <c r="HH85" s="154"/>
      <c r="HI85" s="154"/>
      <c r="HJ85" s="154"/>
      <c r="HK85" s="154"/>
      <c r="HL85" s="154"/>
      <c r="HM85" s="154"/>
      <c r="HN85" s="154"/>
      <c r="HO85" s="154"/>
      <c r="HP85" s="154"/>
      <c r="HQ85" s="154"/>
      <c r="HR85" s="154"/>
      <c r="HS85" s="154"/>
      <c r="HT85" s="154"/>
      <c r="HU85" s="154"/>
      <c r="HV85" s="154"/>
      <c r="HW85" s="154"/>
      <c r="HX85" s="154"/>
      <c r="HY85" s="154"/>
      <c r="HZ85" s="154"/>
      <c r="IA85" s="154"/>
      <c r="IB85" s="154"/>
      <c r="IC85" s="154"/>
      <c r="ID85" s="154"/>
      <c r="IE85" s="154"/>
      <c r="IF85" s="154"/>
      <c r="IG85" s="154"/>
      <c r="IH85" s="154"/>
      <c r="II85" s="154"/>
      <c r="IJ85" s="154"/>
      <c r="IK85" s="154"/>
      <c r="IL85" s="154"/>
      <c r="IM85" s="154"/>
      <c r="IN85" s="154"/>
      <c r="IO85" s="154"/>
      <c r="IP85" s="154"/>
      <c r="IQ85" s="154"/>
      <c r="IR85" s="154"/>
      <c r="IS85" s="154"/>
      <c r="IT85" s="154"/>
      <c r="IU85" s="154"/>
      <c r="IV85" s="154"/>
      <c r="IW85" s="154"/>
      <c r="IX85" s="154"/>
      <c r="IY85" s="154"/>
      <c r="IZ85" s="154"/>
      <c r="JA85" s="154"/>
      <c r="JB85" s="154"/>
      <c r="JC85" s="154"/>
      <c r="JD85" s="154"/>
      <c r="JE85" s="154"/>
      <c r="JF85" s="154"/>
      <c r="JG85" s="154"/>
      <c r="JH85" s="154"/>
      <c r="JI85" s="154"/>
      <c r="JJ85" s="154"/>
      <c r="JK85" s="154"/>
      <c r="JL85" s="154"/>
      <c r="JM85" s="154"/>
      <c r="JN85" s="154"/>
      <c r="JO85" s="154"/>
      <c r="JP85" s="154"/>
      <c r="JQ85" s="154"/>
      <c r="JR85" s="154"/>
      <c r="JS85" s="154"/>
      <c r="JT85" s="154"/>
      <c r="JU85" s="154"/>
      <c r="JV85" s="154"/>
      <c r="JW85" s="154"/>
      <c r="JX85" s="154"/>
      <c r="JY85" s="154"/>
      <c r="JZ85" s="154"/>
      <c r="KA85" s="154"/>
      <c r="KB85" s="154"/>
      <c r="KC85" s="154"/>
      <c r="KD85" s="154"/>
      <c r="KE85" s="154"/>
      <c r="KF85" s="154"/>
      <c r="KG85" s="154"/>
      <c r="KH85" s="154"/>
      <c r="KI85" s="154"/>
      <c r="KJ85" s="154"/>
      <c r="KK85" s="154"/>
      <c r="KL85" s="154"/>
      <c r="KM85" s="154"/>
      <c r="KN85" s="154"/>
      <c r="KO85" s="154"/>
      <c r="KP85" s="154"/>
      <c r="KQ85" s="154"/>
      <c r="KR85" s="154"/>
      <c r="KS85" s="154"/>
      <c r="KT85" s="154"/>
      <c r="KU85" s="154"/>
      <c r="KV85" s="154"/>
      <c r="KW85" s="154"/>
      <c r="KX85" s="154"/>
      <c r="KY85" s="154"/>
      <c r="KZ85" s="154"/>
      <c r="LA85" s="154"/>
      <c r="LB85" s="154"/>
      <c r="LC85" s="154"/>
      <c r="LD85" s="154"/>
      <c r="LE85" s="154"/>
      <c r="LF85" s="154"/>
      <c r="LG85" s="154"/>
      <c r="LH85" s="154"/>
      <c r="LI85" s="154"/>
      <c r="LJ85" s="154"/>
      <c r="LK85" s="154"/>
      <c r="LL85" s="154"/>
      <c r="LM85" s="154"/>
      <c r="LN85" s="154"/>
      <c r="LO85" s="154"/>
      <c r="LP85" s="154"/>
      <c r="LQ85" s="154"/>
      <c r="LR85" s="154"/>
      <c r="LS85" s="154"/>
      <c r="LT85" s="154"/>
      <c r="LU85" s="154"/>
      <c r="LV85" s="154"/>
      <c r="LW85" s="154"/>
      <c r="LX85" s="154"/>
      <c r="LY85" s="154"/>
      <c r="LZ85" s="154"/>
      <c r="MA85" s="154"/>
      <c r="MB85" s="154"/>
      <c r="MC85" s="154"/>
      <c r="MD85" s="154"/>
      <c r="ME85" s="154"/>
      <c r="MF85" s="154"/>
      <c r="MG85" s="154"/>
      <c r="MH85" s="154"/>
      <c r="MI85" s="154"/>
      <c r="MJ85" s="154"/>
      <c r="MK85" s="154"/>
      <c r="ML85" s="154"/>
      <c r="MM85" s="154"/>
      <c r="MN85" s="154"/>
      <c r="MO85" s="154"/>
      <c r="MP85" s="154"/>
      <c r="MQ85" s="154"/>
      <c r="MR85" s="154"/>
      <c r="MS85" s="154"/>
      <c r="MT85" s="154"/>
      <c r="MU85" s="154"/>
      <c r="MV85" s="154"/>
      <c r="MW85" s="154"/>
      <c r="MX85" s="154"/>
      <c r="MY85" s="154"/>
      <c r="MZ85" s="154"/>
      <c r="NA85" s="154"/>
      <c r="NB85" s="154"/>
      <c r="NC85" s="154"/>
      <c r="ND85" s="154"/>
      <c r="NE85" s="154"/>
      <c r="NF85" s="154"/>
      <c r="NG85" s="154"/>
      <c r="NH85" s="15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OpFduYVrQ6usYVvdk176qO74HzSYTjE/8gbiRMVk/zpDFg6E3lkUT622yLY6DGULx6QsDWT5U8KG2PYP2/lyg==" saltValue="CY7NX7vilaM7THhRT5N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ColWidth="8.77734375" defaultRowHeight="13.2" x14ac:dyDescent="0.2"/>
  <cols>
    <col min="1" max="1" width="14.6640625" customWidth="1"/>
    <col min="2" max="7" width="11.77734375" customWidth="1"/>
    <col min="8" max="10" width="15.77734375" bestFit="1" customWidth="1"/>
    <col min="11" max="165" width="11.77734375" customWidth="1"/>
    <col min="166" max="166" width="10.777343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111</v>
      </c>
      <c r="AJ4" s="157"/>
      <c r="AK4" s="157"/>
      <c r="AL4" s="157"/>
      <c r="AM4" s="157"/>
      <c r="AN4" s="157"/>
      <c r="AO4" s="157"/>
      <c r="AP4" s="157"/>
      <c r="AQ4" s="157"/>
      <c r="AR4" s="157"/>
      <c r="AS4" s="158"/>
      <c r="AT4" s="159" t="s">
        <v>112</v>
      </c>
      <c r="AU4" s="155"/>
      <c r="AV4" s="155"/>
      <c r="AW4" s="155"/>
      <c r="AX4" s="155"/>
      <c r="AY4" s="155"/>
      <c r="AZ4" s="155"/>
      <c r="BA4" s="155"/>
      <c r="BB4" s="155"/>
      <c r="BC4" s="155"/>
      <c r="BD4" s="155"/>
      <c r="BE4" s="159" t="s">
        <v>113</v>
      </c>
      <c r="BF4" s="155"/>
      <c r="BG4" s="155"/>
      <c r="BH4" s="155"/>
      <c r="BI4" s="155"/>
      <c r="BJ4" s="155"/>
      <c r="BK4" s="155"/>
      <c r="BL4" s="155"/>
      <c r="BM4" s="155"/>
      <c r="BN4" s="155"/>
      <c r="BO4" s="155"/>
      <c r="BP4" s="156" t="s">
        <v>114</v>
      </c>
      <c r="BQ4" s="157"/>
      <c r="BR4" s="157"/>
      <c r="BS4" s="157"/>
      <c r="BT4" s="157"/>
      <c r="BU4" s="157"/>
      <c r="BV4" s="157"/>
      <c r="BW4" s="157"/>
      <c r="BX4" s="157"/>
      <c r="BY4" s="157"/>
      <c r="BZ4" s="158"/>
      <c r="CA4" s="155" t="s">
        <v>115</v>
      </c>
      <c r="CB4" s="155"/>
      <c r="CC4" s="155"/>
      <c r="CD4" s="155"/>
      <c r="CE4" s="155"/>
      <c r="CF4" s="155"/>
      <c r="CG4" s="155"/>
      <c r="CH4" s="155"/>
      <c r="CI4" s="155"/>
      <c r="CJ4" s="155"/>
      <c r="CK4" s="155"/>
      <c r="CL4" s="159" t="s">
        <v>116</v>
      </c>
      <c r="CM4" s="155"/>
      <c r="CN4" s="155"/>
      <c r="CO4" s="155"/>
      <c r="CP4" s="155"/>
      <c r="CQ4" s="155"/>
      <c r="CR4" s="155"/>
      <c r="CS4" s="155"/>
      <c r="CT4" s="155"/>
      <c r="CU4" s="155"/>
      <c r="CV4" s="155"/>
      <c r="CW4" s="155" t="s">
        <v>117</v>
      </c>
      <c r="CX4" s="155"/>
      <c r="CY4" s="155"/>
      <c r="CZ4" s="155"/>
      <c r="DA4" s="155"/>
      <c r="DB4" s="155"/>
      <c r="DC4" s="155"/>
      <c r="DD4" s="155"/>
      <c r="DE4" s="155"/>
      <c r="DF4" s="155"/>
      <c r="DG4" s="155"/>
      <c r="DH4" s="155" t="s">
        <v>118</v>
      </c>
      <c r="DI4" s="155"/>
      <c r="DJ4" s="155"/>
      <c r="DK4" s="155"/>
      <c r="DL4" s="155"/>
      <c r="DM4" s="155"/>
      <c r="DN4" s="155"/>
      <c r="DO4" s="155"/>
      <c r="DP4" s="155"/>
      <c r="DQ4" s="155"/>
      <c r="DR4" s="155"/>
      <c r="DS4" s="159" t="s">
        <v>119</v>
      </c>
      <c r="DT4" s="155"/>
      <c r="DU4" s="155"/>
      <c r="DV4" s="155"/>
      <c r="DW4" s="155"/>
      <c r="DX4" s="155"/>
      <c r="DY4" s="155"/>
      <c r="DZ4" s="155"/>
      <c r="EA4" s="155"/>
      <c r="EB4" s="155"/>
      <c r="EC4" s="155"/>
      <c r="ED4" s="156" t="s">
        <v>120</v>
      </c>
      <c r="EE4" s="157"/>
      <c r="EF4" s="157"/>
      <c r="EG4" s="157"/>
      <c r="EH4" s="157"/>
      <c r="EI4" s="157"/>
      <c r="EJ4" s="157"/>
      <c r="EK4" s="157"/>
      <c r="EL4" s="157"/>
      <c r="EM4" s="157"/>
      <c r="EN4" s="158"/>
      <c r="EO4" s="155" t="s">
        <v>121</v>
      </c>
      <c r="EP4" s="155"/>
      <c r="EQ4" s="155"/>
      <c r="ER4" s="155"/>
      <c r="ES4" s="155"/>
      <c r="ET4" s="155"/>
      <c r="EU4" s="155"/>
      <c r="EV4" s="155"/>
      <c r="EW4" s="155"/>
      <c r="EX4" s="155"/>
      <c r="EY4" s="155"/>
      <c r="EZ4" s="155" t="s">
        <v>122</v>
      </c>
      <c r="FA4" s="155"/>
      <c r="FB4" s="155"/>
      <c r="FC4" s="155"/>
      <c r="FD4" s="155"/>
      <c r="FE4" s="155"/>
      <c r="FF4" s="155"/>
      <c r="FG4" s="155"/>
      <c r="FH4" s="155"/>
      <c r="FI4" s="155"/>
      <c r="FJ4" s="155"/>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158</v>
      </c>
      <c r="BF5" s="49" t="s">
        <v>148</v>
      </c>
      <c r="BG5" s="49" t="s">
        <v>159</v>
      </c>
      <c r="BH5" s="49" t="s">
        <v>150</v>
      </c>
      <c r="BI5" s="49" t="s">
        <v>151</v>
      </c>
      <c r="BJ5" s="49" t="s">
        <v>152</v>
      </c>
      <c r="BK5" s="49" t="s">
        <v>153</v>
      </c>
      <c r="BL5" s="49" t="s">
        <v>154</v>
      </c>
      <c r="BM5" s="49" t="s">
        <v>155</v>
      </c>
      <c r="BN5" s="49" t="s">
        <v>156</v>
      </c>
      <c r="BO5" s="49" t="s">
        <v>157</v>
      </c>
      <c r="BP5" s="49" t="s">
        <v>158</v>
      </c>
      <c r="BQ5" s="49" t="s">
        <v>148</v>
      </c>
      <c r="BR5" s="49" t="s">
        <v>159</v>
      </c>
      <c r="BS5" s="49" t="s">
        <v>160</v>
      </c>
      <c r="BT5" s="49" t="s">
        <v>151</v>
      </c>
      <c r="BU5" s="49" t="s">
        <v>152</v>
      </c>
      <c r="BV5" s="49" t="s">
        <v>153</v>
      </c>
      <c r="BW5" s="49" t="s">
        <v>154</v>
      </c>
      <c r="BX5" s="49" t="s">
        <v>155</v>
      </c>
      <c r="BY5" s="49" t="s">
        <v>156</v>
      </c>
      <c r="BZ5" s="49" t="s">
        <v>157</v>
      </c>
      <c r="CA5" s="49" t="s">
        <v>158</v>
      </c>
      <c r="CB5" s="49" t="s">
        <v>148</v>
      </c>
      <c r="CC5" s="49" t="s">
        <v>159</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159</v>
      </c>
      <c r="CZ5" s="49" t="s">
        <v>160</v>
      </c>
      <c r="DA5" s="49" t="s">
        <v>161</v>
      </c>
      <c r="DB5" s="49" t="s">
        <v>152</v>
      </c>
      <c r="DC5" s="49" t="s">
        <v>153</v>
      </c>
      <c r="DD5" s="49" t="s">
        <v>154</v>
      </c>
      <c r="DE5" s="49" t="s">
        <v>155</v>
      </c>
      <c r="DF5" s="49" t="s">
        <v>156</v>
      </c>
      <c r="DG5" s="49" t="s">
        <v>157</v>
      </c>
      <c r="DH5" s="49" t="s">
        <v>158</v>
      </c>
      <c r="DI5" s="49" t="s">
        <v>148</v>
      </c>
      <c r="DJ5" s="49" t="s">
        <v>159</v>
      </c>
      <c r="DK5" s="49" t="s">
        <v>150</v>
      </c>
      <c r="DL5" s="49" t="s">
        <v>161</v>
      </c>
      <c r="DM5" s="49" t="s">
        <v>152</v>
      </c>
      <c r="DN5" s="49" t="s">
        <v>153</v>
      </c>
      <c r="DO5" s="49" t="s">
        <v>154</v>
      </c>
      <c r="DP5" s="49" t="s">
        <v>155</v>
      </c>
      <c r="DQ5" s="49" t="s">
        <v>156</v>
      </c>
      <c r="DR5" s="49" t="s">
        <v>157</v>
      </c>
      <c r="DS5" s="49" t="s">
        <v>158</v>
      </c>
      <c r="DT5" s="49" t="s">
        <v>148</v>
      </c>
      <c r="DU5" s="49" t="s">
        <v>159</v>
      </c>
      <c r="DV5" s="49" t="s">
        <v>150</v>
      </c>
      <c r="DW5" s="49" t="s">
        <v>151</v>
      </c>
      <c r="DX5" s="49" t="s">
        <v>152</v>
      </c>
      <c r="DY5" s="49" t="s">
        <v>153</v>
      </c>
      <c r="DZ5" s="49" t="s">
        <v>154</v>
      </c>
      <c r="EA5" s="49" t="s">
        <v>155</v>
      </c>
      <c r="EB5" s="49" t="s">
        <v>156</v>
      </c>
      <c r="EC5" s="49" t="s">
        <v>157</v>
      </c>
      <c r="ED5" s="49" t="s">
        <v>158</v>
      </c>
      <c r="EE5" s="49" t="s">
        <v>148</v>
      </c>
      <c r="EF5" s="49" t="s">
        <v>159</v>
      </c>
      <c r="EG5" s="49" t="s">
        <v>150</v>
      </c>
      <c r="EH5" s="49" t="s">
        <v>151</v>
      </c>
      <c r="EI5" s="49" t="s">
        <v>152</v>
      </c>
      <c r="EJ5" s="49" t="s">
        <v>153</v>
      </c>
      <c r="EK5" s="49" t="s">
        <v>154</v>
      </c>
      <c r="EL5" s="49" t="s">
        <v>155</v>
      </c>
      <c r="EM5" s="49" t="s">
        <v>156</v>
      </c>
      <c r="EN5" s="49" t="s">
        <v>157</v>
      </c>
      <c r="EO5" s="49" t="s">
        <v>147</v>
      </c>
      <c r="EP5" s="49" t="s">
        <v>148</v>
      </c>
      <c r="EQ5" s="49" t="s">
        <v>159</v>
      </c>
      <c r="ER5" s="49" t="s">
        <v>150</v>
      </c>
      <c r="ES5" s="49" t="s">
        <v>151</v>
      </c>
      <c r="ET5" s="49" t="s">
        <v>152</v>
      </c>
      <c r="EU5" s="49" t="s">
        <v>153</v>
      </c>
      <c r="EV5" s="49" t="s">
        <v>154</v>
      </c>
      <c r="EW5" s="49" t="s">
        <v>155</v>
      </c>
      <c r="EX5" s="49" t="s">
        <v>156</v>
      </c>
      <c r="EY5" s="49" t="s">
        <v>162</v>
      </c>
      <c r="EZ5" s="49" t="s">
        <v>158</v>
      </c>
      <c r="FA5" s="49" t="s">
        <v>148</v>
      </c>
      <c r="FB5" s="49" t="s">
        <v>159</v>
      </c>
      <c r="FC5" s="49" t="s">
        <v>163</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308391</v>
      </c>
      <c r="D6" s="50">
        <f t="shared" si="2"/>
        <v>46</v>
      </c>
      <c r="E6" s="50">
        <f t="shared" si="2"/>
        <v>6</v>
      </c>
      <c r="F6" s="50">
        <f t="shared" si="2"/>
        <v>0</v>
      </c>
      <c r="G6" s="50">
        <f t="shared" si="2"/>
        <v>1</v>
      </c>
      <c r="H6" s="160" t="str">
        <f>IF(H8&lt;&gt;I8,H8,"")&amp;IF(I8&lt;&gt;J8,I8,"")&amp;"　"&amp;J8</f>
        <v>和歌山県公立紀南病院組合　紀南病院</v>
      </c>
      <c r="I6" s="161"/>
      <c r="J6" s="162"/>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23</v>
      </c>
      <c r="R6" s="50" t="str">
        <f t="shared" si="3"/>
        <v>対象</v>
      </c>
      <c r="S6" s="50" t="str">
        <f t="shared" si="3"/>
        <v>ド 透 I 未 訓 ガ</v>
      </c>
      <c r="T6" s="50" t="str">
        <f t="shared" si="3"/>
        <v>救 臨 が 感 へ 災 輪</v>
      </c>
      <c r="U6" s="51" t="str">
        <f>U8</f>
        <v>-</v>
      </c>
      <c r="V6" s="51">
        <f>V8</f>
        <v>41959</v>
      </c>
      <c r="W6" s="50" t="str">
        <f>W8</f>
        <v>-</v>
      </c>
      <c r="X6" s="50" t="str">
        <f t="shared" ref="X6" si="4">X8</f>
        <v>第２種該当</v>
      </c>
      <c r="Y6" s="50" t="str">
        <f t="shared" si="3"/>
        <v>７：１</v>
      </c>
      <c r="Z6" s="51">
        <f t="shared" si="3"/>
        <v>352</v>
      </c>
      <c r="AA6" s="51" t="str">
        <f t="shared" si="3"/>
        <v>-</v>
      </c>
      <c r="AB6" s="51" t="str">
        <f t="shared" si="3"/>
        <v>-</v>
      </c>
      <c r="AC6" s="51" t="str">
        <f t="shared" si="3"/>
        <v>-</v>
      </c>
      <c r="AD6" s="51">
        <f t="shared" si="3"/>
        <v>4</v>
      </c>
      <c r="AE6" s="51">
        <f t="shared" si="3"/>
        <v>356</v>
      </c>
      <c r="AF6" s="51">
        <f t="shared" si="3"/>
        <v>324</v>
      </c>
      <c r="AG6" s="51" t="str">
        <f t="shared" si="3"/>
        <v>-</v>
      </c>
      <c r="AH6" s="51">
        <f t="shared" si="3"/>
        <v>324</v>
      </c>
      <c r="AI6" s="52">
        <f>IF(AI8="-",NA(),AI8)</f>
        <v>103.2</v>
      </c>
      <c r="AJ6" s="52">
        <f t="shared" ref="AJ6:AR6" si="5">IF(AJ8="-",NA(),AJ8)</f>
        <v>106.9</v>
      </c>
      <c r="AK6" s="52">
        <f t="shared" si="5"/>
        <v>105.4</v>
      </c>
      <c r="AL6" s="52">
        <f t="shared" si="5"/>
        <v>100.4</v>
      </c>
      <c r="AM6" s="52">
        <f t="shared" si="5"/>
        <v>95.9</v>
      </c>
      <c r="AN6" s="52">
        <f t="shared" si="5"/>
        <v>102.9</v>
      </c>
      <c r="AO6" s="52">
        <f t="shared" si="5"/>
        <v>107.2</v>
      </c>
      <c r="AP6" s="52">
        <f t="shared" si="5"/>
        <v>104.8</v>
      </c>
      <c r="AQ6" s="52">
        <f t="shared" si="5"/>
        <v>95.8</v>
      </c>
      <c r="AR6" s="52">
        <f t="shared" si="5"/>
        <v>92.8</v>
      </c>
      <c r="AS6" s="52" t="str">
        <f>IF(AS8="-","【-】","【"&amp;SUBSTITUTE(TEXT(AS8,"#,##0.0"),"-","△")&amp;"】")</f>
        <v>【93.7】</v>
      </c>
      <c r="AT6" s="52">
        <f>IF(AT8="-",NA(),AT8)</f>
        <v>88.1</v>
      </c>
      <c r="AU6" s="52">
        <f t="shared" ref="AU6:BC6" si="6">IF(AU8="-",NA(),AU8)</f>
        <v>92.5</v>
      </c>
      <c r="AV6" s="52">
        <f t="shared" si="6"/>
        <v>93.1</v>
      </c>
      <c r="AW6" s="52">
        <f t="shared" si="6"/>
        <v>95</v>
      </c>
      <c r="AX6" s="52">
        <f t="shared" si="6"/>
        <v>94.1</v>
      </c>
      <c r="AY6" s="52">
        <f t="shared" si="6"/>
        <v>88.7</v>
      </c>
      <c r="AZ6" s="52">
        <f t="shared" si="6"/>
        <v>86.3</v>
      </c>
      <c r="BA6" s="52">
        <f t="shared" si="6"/>
        <v>86.6</v>
      </c>
      <c r="BB6" s="52">
        <f t="shared" si="6"/>
        <v>86.2</v>
      </c>
      <c r="BC6" s="52">
        <f t="shared" si="6"/>
        <v>85.2</v>
      </c>
      <c r="BD6" s="52" t="str">
        <f>IF(BD8="-","【-】","【"&amp;SUBSTITUTE(TEXT(BD8,"#,##0.0"),"-","△")&amp;"】")</f>
        <v>【85.2】</v>
      </c>
      <c r="BE6" s="52">
        <f>IF(BE8="-",NA(),BE8)</f>
        <v>87.5</v>
      </c>
      <c r="BF6" s="52">
        <f t="shared" ref="BF6:BN6" si="7">IF(BF8="-",NA(),BF8)</f>
        <v>91.9</v>
      </c>
      <c r="BG6" s="52">
        <f t="shared" si="7"/>
        <v>92.5</v>
      </c>
      <c r="BH6" s="52">
        <f t="shared" si="7"/>
        <v>94.4</v>
      </c>
      <c r="BI6" s="52">
        <f t="shared" si="7"/>
        <v>93.5</v>
      </c>
      <c r="BJ6" s="52">
        <f t="shared" si="7"/>
        <v>86.5</v>
      </c>
      <c r="BK6" s="52">
        <f t="shared" si="7"/>
        <v>83.7</v>
      </c>
      <c r="BL6" s="52">
        <f t="shared" si="7"/>
        <v>84</v>
      </c>
      <c r="BM6" s="52">
        <f t="shared" si="7"/>
        <v>83.4</v>
      </c>
      <c r="BN6" s="52">
        <f t="shared" si="7"/>
        <v>82.4</v>
      </c>
      <c r="BO6" s="52" t="str">
        <f>IF(BO8="-","【-】","【"&amp;SUBSTITUTE(TEXT(BO8,"#,##0.0"),"-","△")&amp;"】")</f>
        <v>【82.6】</v>
      </c>
      <c r="BP6" s="52">
        <f>IF(BP8="-",NA(),BP8)</f>
        <v>62.7</v>
      </c>
      <c r="BQ6" s="52">
        <f t="shared" ref="BQ6:BY6" si="8">IF(BQ8="-",NA(),BQ8)</f>
        <v>70.2</v>
      </c>
      <c r="BR6" s="52">
        <f t="shared" si="8"/>
        <v>74.2</v>
      </c>
      <c r="BS6" s="52">
        <f t="shared" si="8"/>
        <v>71.8</v>
      </c>
      <c r="BT6" s="52">
        <f t="shared" si="8"/>
        <v>72.3</v>
      </c>
      <c r="BU6" s="52">
        <f t="shared" si="8"/>
        <v>70.599999999999994</v>
      </c>
      <c r="BV6" s="52">
        <f t="shared" si="8"/>
        <v>66.8</v>
      </c>
      <c r="BW6" s="52">
        <f t="shared" si="8"/>
        <v>66.599999999999994</v>
      </c>
      <c r="BX6" s="52">
        <f t="shared" si="8"/>
        <v>68</v>
      </c>
      <c r="BY6" s="52">
        <f t="shared" si="8"/>
        <v>70</v>
      </c>
      <c r="BZ6" s="52" t="str">
        <f>IF(BZ8="-","【-】","【"&amp;SUBSTITUTE(TEXT(BZ8,"#,##0.0"),"-","△")&amp;"】")</f>
        <v>【70.7】</v>
      </c>
      <c r="CA6" s="53">
        <f>IF(CA8="-",NA(),CA8)</f>
        <v>48469</v>
      </c>
      <c r="CB6" s="53">
        <f t="shared" ref="CB6:CJ6" si="9">IF(CB8="-",NA(),CB8)</f>
        <v>60857</v>
      </c>
      <c r="CC6" s="53">
        <f t="shared" si="9"/>
        <v>63158</v>
      </c>
      <c r="CD6" s="53">
        <f t="shared" si="9"/>
        <v>67070</v>
      </c>
      <c r="CE6" s="53">
        <f t="shared" si="9"/>
        <v>68944</v>
      </c>
      <c r="CF6" s="53">
        <f t="shared" si="9"/>
        <v>75766</v>
      </c>
      <c r="CG6" s="53">
        <f t="shared" si="9"/>
        <v>59838</v>
      </c>
      <c r="CH6" s="53">
        <f t="shared" si="9"/>
        <v>62697</v>
      </c>
      <c r="CI6" s="53">
        <f t="shared" si="9"/>
        <v>62059</v>
      </c>
      <c r="CJ6" s="53">
        <f t="shared" si="9"/>
        <v>63076</v>
      </c>
      <c r="CK6" s="52" t="str">
        <f>IF(CK8="-","【-】","【"&amp;SUBSTITUTE(TEXT(CK8,"#,##0"),"-","△")&amp;"】")</f>
        <v>【63,608】</v>
      </c>
      <c r="CL6" s="53">
        <f>IF(CL8="-",NA(),CL8)</f>
        <v>19064</v>
      </c>
      <c r="CM6" s="53">
        <f t="shared" ref="CM6:CU6" si="10">IF(CM8="-",NA(),CM8)</f>
        <v>20573</v>
      </c>
      <c r="CN6" s="53">
        <f t="shared" si="10"/>
        <v>21043</v>
      </c>
      <c r="CO6" s="53">
        <f t="shared" si="10"/>
        <v>22011</v>
      </c>
      <c r="CP6" s="53">
        <f t="shared" si="10"/>
        <v>22935</v>
      </c>
      <c r="CQ6" s="53">
        <f t="shared" si="10"/>
        <v>22637</v>
      </c>
      <c r="CR6" s="53">
        <f t="shared" si="10"/>
        <v>16421</v>
      </c>
      <c r="CS6" s="53">
        <f t="shared" si="10"/>
        <v>17279</v>
      </c>
      <c r="CT6" s="53">
        <f t="shared" si="10"/>
        <v>17851</v>
      </c>
      <c r="CU6" s="53">
        <f t="shared" si="10"/>
        <v>18102</v>
      </c>
      <c r="CV6" s="52" t="str">
        <f>IF(CV8="-","【-】","【"&amp;SUBSTITUTE(TEXT(CV8,"#,##0"),"-","△")&amp;"】")</f>
        <v>【18,510】</v>
      </c>
      <c r="CW6" s="52">
        <f>IF(CW8="-",NA(),CW8)</f>
        <v>57</v>
      </c>
      <c r="CX6" s="52">
        <f t="shared" ref="CX6:DF6" si="11">IF(CX8="-",NA(),CX8)</f>
        <v>52.9</v>
      </c>
      <c r="CY6" s="52">
        <f t="shared" si="11"/>
        <v>51.3</v>
      </c>
      <c r="CZ6" s="52">
        <f t="shared" si="11"/>
        <v>51</v>
      </c>
      <c r="DA6" s="52">
        <f t="shared" si="11"/>
        <v>51.3</v>
      </c>
      <c r="DB6" s="52">
        <f t="shared" si="11"/>
        <v>51.8</v>
      </c>
      <c r="DC6" s="52">
        <f t="shared" si="11"/>
        <v>57.4</v>
      </c>
      <c r="DD6" s="52">
        <f t="shared" si="11"/>
        <v>55.7</v>
      </c>
      <c r="DE6" s="52">
        <f t="shared" si="11"/>
        <v>57.2</v>
      </c>
      <c r="DF6" s="52">
        <f t="shared" si="11"/>
        <v>58.7</v>
      </c>
      <c r="DG6" s="52" t="str">
        <f>IF(DG8="-","【-】","【"&amp;SUBSTITUTE(TEXT(DG8,"#,##0.0"),"-","△")&amp;"】")</f>
        <v>【57.7】</v>
      </c>
      <c r="DH6" s="52">
        <f>IF(DH8="-",NA(),DH8)</f>
        <v>32.5</v>
      </c>
      <c r="DI6" s="52">
        <f t="shared" ref="DI6:DQ6" si="12">IF(DI8="-",NA(),DI8)</f>
        <v>32.9</v>
      </c>
      <c r="DJ6" s="52">
        <f t="shared" si="12"/>
        <v>34.1</v>
      </c>
      <c r="DK6" s="52">
        <f t="shared" si="12"/>
        <v>33.799999999999997</v>
      </c>
      <c r="DL6" s="52">
        <f t="shared" si="12"/>
        <v>34.6</v>
      </c>
      <c r="DM6" s="52">
        <f t="shared" si="12"/>
        <v>29</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84.6</v>
      </c>
      <c r="DZ6" s="52">
        <f t="shared" si="13"/>
        <v>67.8</v>
      </c>
      <c r="EA6" s="52">
        <f t="shared" si="13"/>
        <v>61.8</v>
      </c>
      <c r="EB6" s="52">
        <f t="shared" si="13"/>
        <v>56.5</v>
      </c>
      <c r="EC6" s="52" t="str">
        <f>IF(EC8="-","【-】","【"&amp;SUBSTITUTE(TEXT(EC8,"#,##0.0"),"-","△")&amp;"】")</f>
        <v>【54.3】</v>
      </c>
      <c r="ED6" s="52">
        <f>IF(ED8="-",NA(),ED8)</f>
        <v>55.3</v>
      </c>
      <c r="EE6" s="52">
        <f t="shared" ref="EE6:EM6" si="14">IF(EE8="-",NA(),EE8)</f>
        <v>57.3</v>
      </c>
      <c r="EF6" s="52">
        <f t="shared" si="14"/>
        <v>58.2</v>
      </c>
      <c r="EG6" s="52">
        <f t="shared" si="14"/>
        <v>54.4</v>
      </c>
      <c r="EH6" s="52">
        <f t="shared" si="14"/>
        <v>57.8</v>
      </c>
      <c r="EI6" s="52">
        <f t="shared" si="14"/>
        <v>54</v>
      </c>
      <c r="EJ6" s="52">
        <f t="shared" si="14"/>
        <v>54.9</v>
      </c>
      <c r="EK6" s="52">
        <f t="shared" si="14"/>
        <v>56.1</v>
      </c>
      <c r="EL6" s="52">
        <f t="shared" si="14"/>
        <v>57.5</v>
      </c>
      <c r="EM6" s="52">
        <f t="shared" si="14"/>
        <v>59.3</v>
      </c>
      <c r="EN6" s="52" t="str">
        <f>IF(EN8="-","【-】","【"&amp;SUBSTITUTE(TEXT(EN8,"#,##0.0"),"-","△")&amp;"】")</f>
        <v>【58.0】</v>
      </c>
      <c r="EO6" s="52">
        <f>IF(EO8="-",NA(),EO8)</f>
        <v>69.099999999999994</v>
      </c>
      <c r="EP6" s="52">
        <f t="shared" ref="EP6:EX6" si="15">IF(EP8="-",NA(),EP8)</f>
        <v>71.400000000000006</v>
      </c>
      <c r="EQ6" s="52">
        <f t="shared" si="15"/>
        <v>74.2</v>
      </c>
      <c r="ER6" s="52">
        <f t="shared" si="15"/>
        <v>69</v>
      </c>
      <c r="ES6" s="52">
        <f t="shared" si="15"/>
        <v>72.400000000000006</v>
      </c>
      <c r="ET6" s="52">
        <f t="shared" si="15"/>
        <v>69.2</v>
      </c>
      <c r="EU6" s="52">
        <f t="shared" si="15"/>
        <v>68.8</v>
      </c>
      <c r="EV6" s="52">
        <f t="shared" si="15"/>
        <v>69.7</v>
      </c>
      <c r="EW6" s="52">
        <f t="shared" si="15"/>
        <v>70.400000000000006</v>
      </c>
      <c r="EX6" s="52">
        <f t="shared" si="15"/>
        <v>71.900000000000006</v>
      </c>
      <c r="EY6" s="52" t="str">
        <f>IF(EY8="-","【-】","【"&amp;SUBSTITUTE(TEXT(EY8,"#,##0.0"),"-","△")&amp;"】")</f>
        <v>【70.8】</v>
      </c>
      <c r="EZ6" s="53">
        <f>IF(EZ8="-",NA(),EZ8)</f>
        <v>21335094</v>
      </c>
      <c r="FA6" s="53">
        <f t="shared" ref="FA6:FI6" si="16">IF(FA8="-",NA(),FA8)</f>
        <v>26719008</v>
      </c>
      <c r="FB6" s="53">
        <f t="shared" si="16"/>
        <v>28050556</v>
      </c>
      <c r="FC6" s="53">
        <f t="shared" si="16"/>
        <v>26072916</v>
      </c>
      <c r="FD6" s="53">
        <f t="shared" si="16"/>
        <v>26674666</v>
      </c>
      <c r="FE6" s="53">
        <f t="shared" si="16"/>
        <v>58042153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165</v>
      </c>
      <c r="B7" s="50">
        <f t="shared" ref="B7:AH7" si="17">B8</f>
        <v>2024</v>
      </c>
      <c r="C7" s="50">
        <f t="shared" si="17"/>
        <v>308391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23</v>
      </c>
      <c r="R7" s="50" t="str">
        <f t="shared" si="17"/>
        <v>対象</v>
      </c>
      <c r="S7" s="50" t="str">
        <f t="shared" si="17"/>
        <v>ド 透 I 未 訓 ガ</v>
      </c>
      <c r="T7" s="50" t="str">
        <f t="shared" si="17"/>
        <v>救 臨 が 感 へ 災 輪</v>
      </c>
      <c r="U7" s="51" t="str">
        <f>U8</f>
        <v>-</v>
      </c>
      <c r="V7" s="51">
        <f>V8</f>
        <v>41959</v>
      </c>
      <c r="W7" s="50" t="str">
        <f>W8</f>
        <v>-</v>
      </c>
      <c r="X7" s="50" t="str">
        <f t="shared" si="17"/>
        <v>第２種該当</v>
      </c>
      <c r="Y7" s="50" t="str">
        <f t="shared" si="17"/>
        <v>７：１</v>
      </c>
      <c r="Z7" s="51">
        <f t="shared" si="17"/>
        <v>352</v>
      </c>
      <c r="AA7" s="51" t="str">
        <f t="shared" si="17"/>
        <v>-</v>
      </c>
      <c r="AB7" s="51" t="str">
        <f t="shared" si="17"/>
        <v>-</v>
      </c>
      <c r="AC7" s="51" t="str">
        <f t="shared" si="17"/>
        <v>-</v>
      </c>
      <c r="AD7" s="51">
        <f t="shared" si="17"/>
        <v>4</v>
      </c>
      <c r="AE7" s="51">
        <f t="shared" si="17"/>
        <v>356</v>
      </c>
      <c r="AF7" s="51">
        <f t="shared" si="17"/>
        <v>324</v>
      </c>
      <c r="AG7" s="51" t="str">
        <f t="shared" si="17"/>
        <v>-</v>
      </c>
      <c r="AH7" s="51">
        <f t="shared" si="17"/>
        <v>324</v>
      </c>
      <c r="AI7" s="52">
        <f>AI8</f>
        <v>103.2</v>
      </c>
      <c r="AJ7" s="52">
        <f t="shared" ref="AJ7:AR7" si="18">AJ8</f>
        <v>106.9</v>
      </c>
      <c r="AK7" s="52">
        <f t="shared" si="18"/>
        <v>105.4</v>
      </c>
      <c r="AL7" s="52">
        <f t="shared" si="18"/>
        <v>100.4</v>
      </c>
      <c r="AM7" s="52">
        <f t="shared" si="18"/>
        <v>95.9</v>
      </c>
      <c r="AN7" s="52">
        <f t="shared" si="18"/>
        <v>102.9</v>
      </c>
      <c r="AO7" s="52">
        <f t="shared" si="18"/>
        <v>107.2</v>
      </c>
      <c r="AP7" s="52">
        <f t="shared" si="18"/>
        <v>104.8</v>
      </c>
      <c r="AQ7" s="52">
        <f t="shared" si="18"/>
        <v>95.8</v>
      </c>
      <c r="AR7" s="52">
        <f t="shared" si="18"/>
        <v>92.8</v>
      </c>
      <c r="AS7" s="52"/>
      <c r="AT7" s="52">
        <f>AT8</f>
        <v>88.1</v>
      </c>
      <c r="AU7" s="52">
        <f t="shared" ref="AU7:BC7" si="19">AU8</f>
        <v>92.5</v>
      </c>
      <c r="AV7" s="52">
        <f t="shared" si="19"/>
        <v>93.1</v>
      </c>
      <c r="AW7" s="52">
        <f t="shared" si="19"/>
        <v>95</v>
      </c>
      <c r="AX7" s="52">
        <f t="shared" si="19"/>
        <v>94.1</v>
      </c>
      <c r="AY7" s="52">
        <f t="shared" si="19"/>
        <v>88.7</v>
      </c>
      <c r="AZ7" s="52">
        <f t="shared" si="19"/>
        <v>86.3</v>
      </c>
      <c r="BA7" s="52">
        <f t="shared" si="19"/>
        <v>86.6</v>
      </c>
      <c r="BB7" s="52">
        <f t="shared" si="19"/>
        <v>86.2</v>
      </c>
      <c r="BC7" s="52">
        <f t="shared" si="19"/>
        <v>85.2</v>
      </c>
      <c r="BD7" s="52"/>
      <c r="BE7" s="52">
        <f>BE8</f>
        <v>87.5</v>
      </c>
      <c r="BF7" s="52">
        <f t="shared" ref="BF7:BN7" si="20">BF8</f>
        <v>91.9</v>
      </c>
      <c r="BG7" s="52">
        <f t="shared" si="20"/>
        <v>92.5</v>
      </c>
      <c r="BH7" s="52">
        <f t="shared" si="20"/>
        <v>94.4</v>
      </c>
      <c r="BI7" s="52">
        <f t="shared" si="20"/>
        <v>93.5</v>
      </c>
      <c r="BJ7" s="52">
        <f t="shared" si="20"/>
        <v>86.5</v>
      </c>
      <c r="BK7" s="52">
        <f t="shared" si="20"/>
        <v>83.7</v>
      </c>
      <c r="BL7" s="52">
        <f t="shared" si="20"/>
        <v>84</v>
      </c>
      <c r="BM7" s="52">
        <f t="shared" si="20"/>
        <v>83.4</v>
      </c>
      <c r="BN7" s="52">
        <f t="shared" si="20"/>
        <v>82.4</v>
      </c>
      <c r="BO7" s="52"/>
      <c r="BP7" s="52">
        <f>BP8</f>
        <v>62.7</v>
      </c>
      <c r="BQ7" s="52">
        <f t="shared" ref="BQ7:BY7" si="21">BQ8</f>
        <v>70.2</v>
      </c>
      <c r="BR7" s="52">
        <f t="shared" si="21"/>
        <v>74.2</v>
      </c>
      <c r="BS7" s="52">
        <f t="shared" si="21"/>
        <v>71.8</v>
      </c>
      <c r="BT7" s="52">
        <f t="shared" si="21"/>
        <v>72.3</v>
      </c>
      <c r="BU7" s="52">
        <f t="shared" si="21"/>
        <v>70.599999999999994</v>
      </c>
      <c r="BV7" s="52">
        <f t="shared" si="21"/>
        <v>66.8</v>
      </c>
      <c r="BW7" s="52">
        <f t="shared" si="21"/>
        <v>66.599999999999994</v>
      </c>
      <c r="BX7" s="52">
        <f t="shared" si="21"/>
        <v>68</v>
      </c>
      <c r="BY7" s="52">
        <f t="shared" si="21"/>
        <v>70</v>
      </c>
      <c r="BZ7" s="52"/>
      <c r="CA7" s="53">
        <f>CA8</f>
        <v>48469</v>
      </c>
      <c r="CB7" s="53">
        <f t="shared" ref="CB7:CJ7" si="22">CB8</f>
        <v>60857</v>
      </c>
      <c r="CC7" s="53">
        <f t="shared" si="22"/>
        <v>63158</v>
      </c>
      <c r="CD7" s="53">
        <f t="shared" si="22"/>
        <v>67070</v>
      </c>
      <c r="CE7" s="53">
        <f t="shared" si="22"/>
        <v>68944</v>
      </c>
      <c r="CF7" s="53">
        <f t="shared" si="22"/>
        <v>75766</v>
      </c>
      <c r="CG7" s="53">
        <f t="shared" si="22"/>
        <v>59838</v>
      </c>
      <c r="CH7" s="53">
        <f t="shared" si="22"/>
        <v>62697</v>
      </c>
      <c r="CI7" s="53">
        <f t="shared" si="22"/>
        <v>62059</v>
      </c>
      <c r="CJ7" s="53">
        <f t="shared" si="22"/>
        <v>63076</v>
      </c>
      <c r="CK7" s="52"/>
      <c r="CL7" s="53">
        <f>CL8</f>
        <v>19064</v>
      </c>
      <c r="CM7" s="53">
        <f t="shared" ref="CM7:CU7" si="23">CM8</f>
        <v>20573</v>
      </c>
      <c r="CN7" s="53">
        <f t="shared" si="23"/>
        <v>21043</v>
      </c>
      <c r="CO7" s="53">
        <f t="shared" si="23"/>
        <v>22011</v>
      </c>
      <c r="CP7" s="53">
        <f t="shared" si="23"/>
        <v>22935</v>
      </c>
      <c r="CQ7" s="53">
        <f t="shared" si="23"/>
        <v>22637</v>
      </c>
      <c r="CR7" s="53">
        <f t="shared" si="23"/>
        <v>16421</v>
      </c>
      <c r="CS7" s="53">
        <f t="shared" si="23"/>
        <v>17279</v>
      </c>
      <c r="CT7" s="53">
        <f t="shared" si="23"/>
        <v>17851</v>
      </c>
      <c r="CU7" s="53">
        <f t="shared" si="23"/>
        <v>18102</v>
      </c>
      <c r="CV7" s="52"/>
      <c r="CW7" s="52">
        <f>CW8</f>
        <v>57</v>
      </c>
      <c r="CX7" s="52">
        <f t="shared" ref="CX7:DF7" si="24">CX8</f>
        <v>52.9</v>
      </c>
      <c r="CY7" s="52">
        <f t="shared" si="24"/>
        <v>51.3</v>
      </c>
      <c r="CZ7" s="52">
        <f t="shared" si="24"/>
        <v>51</v>
      </c>
      <c r="DA7" s="52">
        <f t="shared" si="24"/>
        <v>51.3</v>
      </c>
      <c r="DB7" s="52">
        <f t="shared" si="24"/>
        <v>51.8</v>
      </c>
      <c r="DC7" s="52">
        <f t="shared" si="24"/>
        <v>57.4</v>
      </c>
      <c r="DD7" s="52">
        <f t="shared" si="24"/>
        <v>55.7</v>
      </c>
      <c r="DE7" s="52">
        <f t="shared" si="24"/>
        <v>57.2</v>
      </c>
      <c r="DF7" s="52">
        <f t="shared" si="24"/>
        <v>58.7</v>
      </c>
      <c r="DG7" s="52"/>
      <c r="DH7" s="52">
        <f>DH8</f>
        <v>32.5</v>
      </c>
      <c r="DI7" s="52">
        <f t="shared" ref="DI7:DQ7" si="25">DI8</f>
        <v>32.9</v>
      </c>
      <c r="DJ7" s="52">
        <f t="shared" si="25"/>
        <v>34.1</v>
      </c>
      <c r="DK7" s="52">
        <f t="shared" si="25"/>
        <v>33.799999999999997</v>
      </c>
      <c r="DL7" s="52">
        <f t="shared" si="25"/>
        <v>34.6</v>
      </c>
      <c r="DM7" s="52">
        <f t="shared" si="25"/>
        <v>29</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34.200000000000003</v>
      </c>
      <c r="DY7" s="52">
        <f t="shared" si="26"/>
        <v>84.6</v>
      </c>
      <c r="DZ7" s="52">
        <f t="shared" si="26"/>
        <v>67.8</v>
      </c>
      <c r="EA7" s="52">
        <f t="shared" si="26"/>
        <v>61.8</v>
      </c>
      <c r="EB7" s="52">
        <f t="shared" si="26"/>
        <v>56.5</v>
      </c>
      <c r="EC7" s="52"/>
      <c r="ED7" s="52">
        <f>ED8</f>
        <v>55.3</v>
      </c>
      <c r="EE7" s="52">
        <f t="shared" ref="EE7:EM7" si="27">EE8</f>
        <v>57.3</v>
      </c>
      <c r="EF7" s="52">
        <f t="shared" si="27"/>
        <v>58.2</v>
      </c>
      <c r="EG7" s="52">
        <f t="shared" si="27"/>
        <v>54.4</v>
      </c>
      <c r="EH7" s="52">
        <f t="shared" si="27"/>
        <v>57.8</v>
      </c>
      <c r="EI7" s="52">
        <f t="shared" si="27"/>
        <v>54</v>
      </c>
      <c r="EJ7" s="52">
        <f t="shared" si="27"/>
        <v>54.9</v>
      </c>
      <c r="EK7" s="52">
        <f t="shared" si="27"/>
        <v>56.1</v>
      </c>
      <c r="EL7" s="52">
        <f t="shared" si="27"/>
        <v>57.5</v>
      </c>
      <c r="EM7" s="52">
        <f t="shared" si="27"/>
        <v>59.3</v>
      </c>
      <c r="EN7" s="52"/>
      <c r="EO7" s="52">
        <f>EO8</f>
        <v>69.099999999999994</v>
      </c>
      <c r="EP7" s="52">
        <f t="shared" ref="EP7:EX7" si="28">EP8</f>
        <v>71.400000000000006</v>
      </c>
      <c r="EQ7" s="52">
        <f t="shared" si="28"/>
        <v>74.2</v>
      </c>
      <c r="ER7" s="52">
        <f t="shared" si="28"/>
        <v>69</v>
      </c>
      <c r="ES7" s="52">
        <f t="shared" si="28"/>
        <v>72.400000000000006</v>
      </c>
      <c r="ET7" s="52">
        <f t="shared" si="28"/>
        <v>69.2</v>
      </c>
      <c r="EU7" s="52">
        <f t="shared" si="28"/>
        <v>68.8</v>
      </c>
      <c r="EV7" s="52">
        <f t="shared" si="28"/>
        <v>69.7</v>
      </c>
      <c r="EW7" s="52">
        <f t="shared" si="28"/>
        <v>70.400000000000006</v>
      </c>
      <c r="EX7" s="52">
        <f t="shared" si="28"/>
        <v>71.900000000000006</v>
      </c>
      <c r="EY7" s="52"/>
      <c r="EZ7" s="53">
        <f>EZ8</f>
        <v>21335094</v>
      </c>
      <c r="FA7" s="53">
        <f t="shared" ref="FA7:FI7" si="29">FA8</f>
        <v>26719008</v>
      </c>
      <c r="FB7" s="53">
        <f t="shared" si="29"/>
        <v>28050556</v>
      </c>
      <c r="FC7" s="53">
        <f t="shared" si="29"/>
        <v>26072916</v>
      </c>
      <c r="FD7" s="53">
        <f t="shared" si="29"/>
        <v>26674666</v>
      </c>
      <c r="FE7" s="53">
        <f t="shared" si="29"/>
        <v>58042153</v>
      </c>
      <c r="FF7" s="53">
        <f t="shared" si="29"/>
        <v>50294422</v>
      </c>
      <c r="FG7" s="53">
        <f t="shared" si="29"/>
        <v>49693831</v>
      </c>
      <c r="FH7" s="53">
        <f t="shared" si="29"/>
        <v>50513249</v>
      </c>
      <c r="FI7" s="53">
        <f t="shared" si="29"/>
        <v>51975936</v>
      </c>
      <c r="FJ7" s="53"/>
    </row>
    <row r="8" spans="1:166" s="54" customFormat="1" x14ac:dyDescent="0.2">
      <c r="A8" s="35"/>
      <c r="B8" s="55">
        <v>2024</v>
      </c>
      <c r="C8" s="55">
        <v>308391</v>
      </c>
      <c r="D8" s="55">
        <v>46</v>
      </c>
      <c r="E8" s="55">
        <v>6</v>
      </c>
      <c r="F8" s="55">
        <v>0</v>
      </c>
      <c r="G8" s="55">
        <v>1</v>
      </c>
      <c r="H8" s="55" t="s">
        <v>166</v>
      </c>
      <c r="I8" s="55" t="s">
        <v>167</v>
      </c>
      <c r="J8" s="55" t="s">
        <v>168</v>
      </c>
      <c r="K8" s="55" t="s">
        <v>169</v>
      </c>
      <c r="L8" s="55" t="s">
        <v>170</v>
      </c>
      <c r="M8" s="55" t="s">
        <v>171</v>
      </c>
      <c r="N8" s="55" t="s">
        <v>172</v>
      </c>
      <c r="O8" s="55" t="s">
        <v>173</v>
      </c>
      <c r="P8" s="55" t="s">
        <v>174</v>
      </c>
      <c r="Q8" s="56">
        <v>23</v>
      </c>
      <c r="R8" s="55" t="s">
        <v>175</v>
      </c>
      <c r="S8" s="55" t="s">
        <v>176</v>
      </c>
      <c r="T8" s="55" t="s">
        <v>177</v>
      </c>
      <c r="U8" s="56" t="s">
        <v>40</v>
      </c>
      <c r="V8" s="56">
        <v>41959</v>
      </c>
      <c r="W8" s="55" t="s">
        <v>40</v>
      </c>
      <c r="X8" s="55" t="s">
        <v>178</v>
      </c>
      <c r="Y8" s="57" t="s">
        <v>179</v>
      </c>
      <c r="Z8" s="56">
        <v>352</v>
      </c>
      <c r="AA8" s="56" t="s">
        <v>40</v>
      </c>
      <c r="AB8" s="56" t="s">
        <v>40</v>
      </c>
      <c r="AC8" s="56" t="s">
        <v>40</v>
      </c>
      <c r="AD8" s="56">
        <v>4</v>
      </c>
      <c r="AE8" s="56">
        <v>356</v>
      </c>
      <c r="AF8" s="56">
        <v>324</v>
      </c>
      <c r="AG8" s="56" t="s">
        <v>40</v>
      </c>
      <c r="AH8" s="56">
        <v>324</v>
      </c>
      <c r="AI8" s="58">
        <v>103.2</v>
      </c>
      <c r="AJ8" s="58">
        <v>106.9</v>
      </c>
      <c r="AK8" s="58">
        <v>105.4</v>
      </c>
      <c r="AL8" s="58">
        <v>100.4</v>
      </c>
      <c r="AM8" s="58">
        <v>95.9</v>
      </c>
      <c r="AN8" s="58">
        <v>102.9</v>
      </c>
      <c r="AO8" s="58">
        <v>107.2</v>
      </c>
      <c r="AP8" s="58">
        <v>104.8</v>
      </c>
      <c r="AQ8" s="58">
        <v>95.8</v>
      </c>
      <c r="AR8" s="58">
        <v>92.8</v>
      </c>
      <c r="AS8" s="58">
        <v>93.7</v>
      </c>
      <c r="AT8" s="58">
        <v>88.1</v>
      </c>
      <c r="AU8" s="58">
        <v>92.5</v>
      </c>
      <c r="AV8" s="58">
        <v>93.1</v>
      </c>
      <c r="AW8" s="58">
        <v>95</v>
      </c>
      <c r="AX8" s="58">
        <v>94.1</v>
      </c>
      <c r="AY8" s="58">
        <v>88.7</v>
      </c>
      <c r="AZ8" s="58">
        <v>86.3</v>
      </c>
      <c r="BA8" s="58">
        <v>86.6</v>
      </c>
      <c r="BB8" s="58">
        <v>86.2</v>
      </c>
      <c r="BC8" s="58">
        <v>85.2</v>
      </c>
      <c r="BD8" s="58">
        <v>85.2</v>
      </c>
      <c r="BE8" s="59">
        <v>87.5</v>
      </c>
      <c r="BF8" s="59">
        <v>91.9</v>
      </c>
      <c r="BG8" s="59">
        <v>92.5</v>
      </c>
      <c r="BH8" s="59">
        <v>94.4</v>
      </c>
      <c r="BI8" s="59">
        <v>93.5</v>
      </c>
      <c r="BJ8" s="59">
        <v>86.5</v>
      </c>
      <c r="BK8" s="59">
        <v>83.7</v>
      </c>
      <c r="BL8" s="59">
        <v>84</v>
      </c>
      <c r="BM8" s="59">
        <v>83.4</v>
      </c>
      <c r="BN8" s="59">
        <v>82.4</v>
      </c>
      <c r="BO8" s="59">
        <v>82.6</v>
      </c>
      <c r="BP8" s="58">
        <v>62.7</v>
      </c>
      <c r="BQ8" s="58">
        <v>70.2</v>
      </c>
      <c r="BR8" s="58">
        <v>74.2</v>
      </c>
      <c r="BS8" s="58">
        <v>71.8</v>
      </c>
      <c r="BT8" s="58">
        <v>72.3</v>
      </c>
      <c r="BU8" s="58">
        <v>70.599999999999994</v>
      </c>
      <c r="BV8" s="58">
        <v>66.8</v>
      </c>
      <c r="BW8" s="58">
        <v>66.599999999999994</v>
      </c>
      <c r="BX8" s="58">
        <v>68</v>
      </c>
      <c r="BY8" s="58">
        <v>70</v>
      </c>
      <c r="BZ8" s="58">
        <v>70.7</v>
      </c>
      <c r="CA8" s="59">
        <v>48469</v>
      </c>
      <c r="CB8" s="59">
        <v>60857</v>
      </c>
      <c r="CC8" s="59">
        <v>63158</v>
      </c>
      <c r="CD8" s="59">
        <v>67070</v>
      </c>
      <c r="CE8" s="59">
        <v>68944</v>
      </c>
      <c r="CF8" s="59">
        <v>75766</v>
      </c>
      <c r="CG8" s="59">
        <v>59838</v>
      </c>
      <c r="CH8" s="59">
        <v>62697</v>
      </c>
      <c r="CI8" s="59">
        <v>62059</v>
      </c>
      <c r="CJ8" s="59">
        <v>63076</v>
      </c>
      <c r="CK8" s="58">
        <v>63608</v>
      </c>
      <c r="CL8" s="59">
        <v>19064</v>
      </c>
      <c r="CM8" s="59">
        <v>20573</v>
      </c>
      <c r="CN8" s="59">
        <v>21043</v>
      </c>
      <c r="CO8" s="59">
        <v>22011</v>
      </c>
      <c r="CP8" s="59">
        <v>22935</v>
      </c>
      <c r="CQ8" s="59">
        <v>22637</v>
      </c>
      <c r="CR8" s="59">
        <v>16421</v>
      </c>
      <c r="CS8" s="59">
        <v>17279</v>
      </c>
      <c r="CT8" s="59">
        <v>17851</v>
      </c>
      <c r="CU8" s="59">
        <v>18102</v>
      </c>
      <c r="CV8" s="58">
        <v>18510</v>
      </c>
      <c r="CW8" s="59">
        <v>57</v>
      </c>
      <c r="CX8" s="59">
        <v>52.9</v>
      </c>
      <c r="CY8" s="59">
        <v>51.3</v>
      </c>
      <c r="CZ8" s="59">
        <v>51</v>
      </c>
      <c r="DA8" s="59">
        <v>51.3</v>
      </c>
      <c r="DB8" s="59">
        <v>51.8</v>
      </c>
      <c r="DC8" s="59">
        <v>57.4</v>
      </c>
      <c r="DD8" s="59">
        <v>55.7</v>
      </c>
      <c r="DE8" s="59">
        <v>57.2</v>
      </c>
      <c r="DF8" s="59">
        <v>58.7</v>
      </c>
      <c r="DG8" s="59">
        <v>57.7</v>
      </c>
      <c r="DH8" s="59">
        <v>32.5</v>
      </c>
      <c r="DI8" s="59">
        <v>32.9</v>
      </c>
      <c r="DJ8" s="59">
        <v>34.1</v>
      </c>
      <c r="DK8" s="59">
        <v>33.799999999999997</v>
      </c>
      <c r="DL8" s="59">
        <v>34.6</v>
      </c>
      <c r="DM8" s="59">
        <v>29</v>
      </c>
      <c r="DN8" s="59">
        <v>23.9</v>
      </c>
      <c r="DO8" s="59">
        <v>24.4</v>
      </c>
      <c r="DP8" s="59">
        <v>25.7</v>
      </c>
      <c r="DQ8" s="59">
        <v>25.9</v>
      </c>
      <c r="DR8" s="59">
        <v>26.7</v>
      </c>
      <c r="DS8" s="59">
        <v>0</v>
      </c>
      <c r="DT8" s="59">
        <v>0</v>
      </c>
      <c r="DU8" s="59">
        <v>0</v>
      </c>
      <c r="DV8" s="59">
        <v>0</v>
      </c>
      <c r="DW8" s="59">
        <v>0</v>
      </c>
      <c r="DX8" s="59">
        <v>34.200000000000003</v>
      </c>
      <c r="DY8" s="59">
        <v>84.6</v>
      </c>
      <c r="DZ8" s="59">
        <v>67.8</v>
      </c>
      <c r="EA8" s="59">
        <v>61.8</v>
      </c>
      <c r="EB8" s="59">
        <v>56.5</v>
      </c>
      <c r="EC8" s="59">
        <v>54.3</v>
      </c>
      <c r="ED8" s="58">
        <v>55.3</v>
      </c>
      <c r="EE8" s="58">
        <v>57.3</v>
      </c>
      <c r="EF8" s="58">
        <v>58.2</v>
      </c>
      <c r="EG8" s="58">
        <v>54.4</v>
      </c>
      <c r="EH8" s="58">
        <v>57.8</v>
      </c>
      <c r="EI8" s="58">
        <v>54</v>
      </c>
      <c r="EJ8" s="58">
        <v>54.9</v>
      </c>
      <c r="EK8" s="58">
        <v>56.1</v>
      </c>
      <c r="EL8" s="58">
        <v>57.5</v>
      </c>
      <c r="EM8" s="58">
        <v>59.3</v>
      </c>
      <c r="EN8" s="58">
        <v>58</v>
      </c>
      <c r="EO8" s="58">
        <v>69.099999999999994</v>
      </c>
      <c r="EP8" s="58">
        <v>71.400000000000006</v>
      </c>
      <c r="EQ8" s="58">
        <v>74.2</v>
      </c>
      <c r="ER8" s="58">
        <v>69</v>
      </c>
      <c r="ES8" s="58">
        <v>72.400000000000006</v>
      </c>
      <c r="ET8" s="58">
        <v>69.2</v>
      </c>
      <c r="EU8" s="58">
        <v>68.8</v>
      </c>
      <c r="EV8" s="58">
        <v>69.7</v>
      </c>
      <c r="EW8" s="58">
        <v>70.400000000000006</v>
      </c>
      <c r="EX8" s="58">
        <v>71.900000000000006</v>
      </c>
      <c r="EY8" s="58">
        <v>70.8</v>
      </c>
      <c r="EZ8" s="59">
        <v>21335094</v>
      </c>
      <c r="FA8" s="59">
        <v>26719008</v>
      </c>
      <c r="FB8" s="59">
        <v>28050556</v>
      </c>
      <c r="FC8" s="59">
        <v>26072916</v>
      </c>
      <c r="FD8" s="59">
        <v>26674666</v>
      </c>
      <c r="FE8" s="59">
        <v>58042153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武田 僚大</cp:lastModifiedBy>
  <cp:lastPrinted>2026-02-20T02:44:54Z</cp:lastPrinted>
  <dcterms:created xsi:type="dcterms:W3CDTF">2025-12-15T04:59:32Z</dcterms:created>
  <dcterms:modified xsi:type="dcterms:W3CDTF">2026-03-02T00:56:37Z</dcterms:modified>
  <cp:category/>
</cp:coreProperties>
</file>